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00" activeTab="6"/>
  </bookViews>
  <sheets>
    <sheet name="Części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>
    <definedName name="_xlnm.Print_Area" localSheetId="1">'1'!$A$1:$M$32</definedName>
    <definedName name="_xlnm.Print_Area" localSheetId="10">'10'!$A$1:$O$50</definedName>
    <definedName name="_xlnm.Print_Area" localSheetId="11">'11'!$A$1:$M$38</definedName>
    <definedName name="_xlnm.Print_Area" localSheetId="12">'12'!$A$1:$O$58</definedName>
    <definedName name="_xlnm.Print_Area" localSheetId="13">'13'!$A$1:$O$46</definedName>
    <definedName name="_xlnm.Print_Area" localSheetId="2">'2'!$A$1:$S$36</definedName>
    <definedName name="_xlnm.Print_Area" localSheetId="3">'3'!$A$1:$R$29</definedName>
    <definedName name="_xlnm.Print_Area" localSheetId="4">'4'!$A$1:$O$50</definedName>
    <definedName name="_xlnm.Print_Area" localSheetId="5">'5'!$A$1:$O$36</definedName>
    <definedName name="_xlnm.Print_Area" localSheetId="6">'6'!$A$1:$M$48</definedName>
    <definedName name="_xlnm.Print_Area" localSheetId="7">'7'!$A$1:$M$41</definedName>
    <definedName name="_xlnm.Print_Area" localSheetId="8">'8'!$A$1:$O$46</definedName>
    <definedName name="_xlnm.Print_Area" localSheetId="9">'9'!$A$1:$O$36</definedName>
  </definedNames>
  <calcPr fullCalcOnLoad="1"/>
</workbook>
</file>

<file path=xl/sharedStrings.xml><?xml version="1.0" encoding="utf-8"?>
<sst xmlns="http://schemas.openxmlformats.org/spreadsheetml/2006/main" count="1815" uniqueCount="169">
  <si>
    <t>GRUPA TARYFOWA</t>
  </si>
  <si>
    <t>Opis usługi</t>
  </si>
  <si>
    <t xml:space="preserve">Podział                  na  strefy         </t>
  </si>
  <si>
    <t>Ilość szacunkowa</t>
  </si>
  <si>
    <t>Cena jednostkowa netto</t>
  </si>
  <si>
    <t>Wartość brutto</t>
  </si>
  <si>
    <t>[zł]</t>
  </si>
  <si>
    <t>Ogółem sprzedaż i dystrybucja</t>
  </si>
  <si>
    <t xml:space="preserve"> </t>
  </si>
  <si>
    <t xml:space="preserve">wartość netto </t>
  </si>
  <si>
    <t>podatek VAT</t>
  </si>
  <si>
    <t xml:space="preserve">Razem </t>
  </si>
  <si>
    <t>MWh</t>
  </si>
  <si>
    <t>R</t>
  </si>
  <si>
    <t>taryfa B11</t>
  </si>
  <si>
    <t>1) Opłata za energię czynną - [MWh]</t>
  </si>
  <si>
    <t>2) Opłata za energię czynną - [MWh]</t>
  </si>
  <si>
    <t>pozaszczytowa</t>
  </si>
  <si>
    <t>szczytowa</t>
  </si>
  <si>
    <t>Zestawienie zbiorcze</t>
  </si>
  <si>
    <t>całodobowa</t>
  </si>
  <si>
    <t>Dostawa energii elektrycznej do punktów poboru RZGW w Białymstoku</t>
  </si>
  <si>
    <t>Razem sprzedaż energii</t>
  </si>
  <si>
    <t>B11</t>
  </si>
  <si>
    <t>C11</t>
  </si>
  <si>
    <t>C21</t>
  </si>
  <si>
    <t>B22</t>
  </si>
  <si>
    <t>2) Opłata sieciowa zmienna [zł/MWh]</t>
  </si>
  <si>
    <t>3) Opłata stała stawki sieciowej - [zł/MW/m-c]</t>
  </si>
  <si>
    <t>4) Opłata przejściowa - [zł/MW/m-c]</t>
  </si>
  <si>
    <t>5) Jakościowa opł. sys. [zł/MWh]</t>
  </si>
  <si>
    <t>m-cy</t>
  </si>
  <si>
    <t>x</t>
  </si>
  <si>
    <t>B21</t>
  </si>
  <si>
    <t>Opis dostawy</t>
  </si>
  <si>
    <t>C12a</t>
  </si>
  <si>
    <t>C12b</t>
  </si>
  <si>
    <t>G11</t>
  </si>
  <si>
    <t>RAZEM</t>
  </si>
  <si>
    <t>-</t>
  </si>
  <si>
    <t>…………………………….………………………………</t>
  </si>
  <si>
    <t>…………………..…….……… dn. ………………</t>
  </si>
  <si>
    <t>(miejscowość, data)</t>
  </si>
  <si>
    <t>(podpis i pieczęć osób/y upoważnionej)</t>
  </si>
  <si>
    <t>Wykonawca:</t>
  </si>
  <si>
    <t>wartość 
brutto</t>
  </si>
  <si>
    <t>(pełna nazwa/firma, adres, w zależności od podmiotu: NIP/PESEL, KRS/CEiDG )</t>
  </si>
  <si>
    <t>…………………………….……………………………</t>
  </si>
  <si>
    <t>Dostawa energii elektrycznej do punktów poboru RZGW w Bydgoszczy</t>
  </si>
  <si>
    <t>Dostawa energii elektrycznej do punktów poboru RZGW w Gdańsku</t>
  </si>
  <si>
    <t>Dostawa energii elektrycznej do punktów poboru RZGW w Gliwicach</t>
  </si>
  <si>
    <t>Dostawa energii elektrycznej do punktów poboru RZGW w Krakowie</t>
  </si>
  <si>
    <t>nr części</t>
  </si>
  <si>
    <t>Nazwa</t>
  </si>
  <si>
    <t>Dostawa energii elektrycznej do punktów poboru RZGW w Lublinie</t>
  </si>
  <si>
    <t>Dostawa energii elektrycznej do punktów poboru RZGW w Poznaniu</t>
  </si>
  <si>
    <t>Dostawa energii elektrycznej do punktów poboru RZGW w Rzeszowie</t>
  </si>
  <si>
    <t>Dostawa energii elektrycznej do punktów poboru RZGW w Szczecinie</t>
  </si>
  <si>
    <t>Dostawa energii elektrycznej do punktów poboru RZGW w Warszawie</t>
  </si>
  <si>
    <t>Dostawa energii elektrycznej do punktów poboru RZGW we Wrocławiu</t>
  </si>
  <si>
    <t>FORMULARZ ASORTYMENTOWO-CENOWY</t>
  </si>
  <si>
    <t>B21 
ENEA 
Operator 
Sp. z o.o.</t>
  </si>
  <si>
    <t>B11 
PGE 
Dystrybucja S.A. 
o/Białystok</t>
  </si>
  <si>
    <t>B21 
Energa 
Operator 
o/Koszalin</t>
  </si>
  <si>
    <t>Kompleksowa dostawa energii elektrycznej wraz ze świadczeniem usługi dystrybucji do punktów poboru RZGW w Bydgoszczy OSD Enea Operator Sp. z o.o.</t>
  </si>
  <si>
    <t>taryfa B21</t>
  </si>
  <si>
    <t>Kompleksowa dostawa energii elektrycznej wraz ze świadczeniem usługi dystrybucji do punktów poboru RZGW w Bydgoszczy OSD Energa Operator S.A.</t>
  </si>
  <si>
    <t>Kompleksowa dostawa energii elektrycznej wraz ze świadczeniem usługi dystrybucji do punktów poboru RZGW w Białymstoku OSD PGE Dystrybucja o/Białystok</t>
  </si>
  <si>
    <t>Kompleksowa dostawa energii elektrycznej wraz ze świadczeniem usługi dystrybucji do punktów poboru RZGW w Bydgoszczy OSD Enea Operator sp. z o.o.</t>
  </si>
  <si>
    <t>Kompleksowa dostawa energii elektrycznej wraz ze świadczeniem usługi dystrybucji do punktów poboru RZGW w Bydgoszczy OSD Energa Operator SA</t>
  </si>
  <si>
    <t>3) Opłata za energię czynną - [MWh]</t>
  </si>
  <si>
    <t>szczyt popoł.</t>
  </si>
  <si>
    <t>pozostałe godz.</t>
  </si>
  <si>
    <t>B23
ENEA 
Operator 
Sp. z o.o.</t>
  </si>
  <si>
    <t>szczyt przedpoł.</t>
  </si>
  <si>
    <t>6) Opłata abonamentowa - [zł/m-c]</t>
  </si>
  <si>
    <t>Razem dystrybucja energii (2+3+4+5+6)</t>
  </si>
  <si>
    <t>Razem sprzedaż energii (1+2+3)</t>
  </si>
  <si>
    <t>Razem sprzedaż energii (1)</t>
  </si>
  <si>
    <t>Kompleksowa dostawa energii elektrycznej wraz ze świadczeniem usługi dystrybucji do punktów poboru RZGW w Białymstoku OSD PGE Dystrybucja S.A. o/Białystok</t>
  </si>
  <si>
    <t>4) Opłata sieciowa zmienna [zł/MWh]</t>
  </si>
  <si>
    <t>5) Opłata sieciowa zmienna [zł/MWh]</t>
  </si>
  <si>
    <t>6) Opłata sieciowa zmienna [zł/MWh]</t>
  </si>
  <si>
    <t>7) Opłata stała stawki sieciowej - [zł/MW/m-c]</t>
  </si>
  <si>
    <t>8) Opłata przejściowa - [zł/MW/m-c]</t>
  </si>
  <si>
    <t>9) Jakościowa opł. sys. [zł/MWh]</t>
  </si>
  <si>
    <t>10) Opłata abonamentowa - [zł/m-c]</t>
  </si>
  <si>
    <t>taryfa B23</t>
  </si>
  <si>
    <t>Razem dystrybucja energii (4+5+6+7+8+9+10)</t>
  </si>
  <si>
    <t>B23</t>
  </si>
  <si>
    <t>Wartość netto</t>
  </si>
  <si>
    <t>Podatek VAT</t>
  </si>
  <si>
    <t>dzienna</t>
  </si>
  <si>
    <t>nocna</t>
  </si>
  <si>
    <t>C22a</t>
  </si>
  <si>
    <t>C22b</t>
  </si>
  <si>
    <t>G12</t>
  </si>
  <si>
    <t>G12w</t>
  </si>
  <si>
    <t>B11 
Tauron 
Dystrybucja 
S.A.</t>
  </si>
  <si>
    <t>B21 
Tauron 
Dystrybucja 
S.A.</t>
  </si>
  <si>
    <t>B23
Tauron 
Dystrybucja 
S.A.</t>
  </si>
  <si>
    <t>Kompleksowa dostawa energii elektrycznej wraz ze świadczeniem usługi dystrybucji do punktów poboru RZGW w Gliwicach OSD Tauron Dystrybucja S.A. obszar gliwicki</t>
  </si>
  <si>
    <t>Kompleksowa dostawa energii elektrycznej wraz ze świadczeniem usługi dystrybucji do punktów poboru RZGW w Gliwicach OSD Tauron Dystrybucja S.A. obszar bielski, będziński, częstochowski, krakowski i tarnowski</t>
  </si>
  <si>
    <t>Kompleksowa dostawa energii elektrycznej wraz ze świadczeniem usługi dystrybucji do punktów poboru RZGW w Gliwicach OSD Tauron Dystrybucja S.A. obszar jeleniogórski, legnicki, opolski, wałbrzyski i wrocławski</t>
  </si>
  <si>
    <t>Kompleksowa dostawa energii elektrycznej wraz ze świadczeniem usługi dystrybucji do punktów poboru RZGW w Krakowie OSD Tauron Dystrybucja S.A. obszar bielski, będziński, częstochowski, krakowski i tarnowski</t>
  </si>
  <si>
    <t>B11 
PGE 
Dystrybucja S.A. 
o/Rzeszów</t>
  </si>
  <si>
    <t>B21 
PGE 
Dystrybucja S.A. 
o/Rzeszów</t>
  </si>
  <si>
    <t>Kompleksowa dostawa energii elektrycznej wraz ze świadczeniem usługi dystrybucji do punktów poboru RZGW w Rzeszowie OSD Tauron Dystrybucja S.A. obszar bielski, będziński, częstochowski, krakowski i tarnowski</t>
  </si>
  <si>
    <t>Kompleksowa dostawa energii elektrycznej wraz ze świadczeniem usługi dystrybucji do punktów poboru RZGW w Krakowie OSD PGE Dystrybucja S.A. o/Rzeszów</t>
  </si>
  <si>
    <t>Kompleksowa dostawa energii elektrycznej wraz ze świadczeniem usługi dystrybucji do punktów poboru RZGW w Rzeszowie OSD PGE Dystrybucja S.A. o/Rzeszów</t>
  </si>
  <si>
    <t>Kompleksowa dostawa energii elektrycznej wraz ze świadczeniem usługi dystrybucji do punktów poboru RZGW w Szczecinie OSD Energa Operator SA</t>
  </si>
  <si>
    <t>B22A</t>
  </si>
  <si>
    <t>1) Oplata za energię czynną - [MWh]</t>
  </si>
  <si>
    <t>Załącznik nr 1/11</t>
  </si>
  <si>
    <t>Załącznik nr 1/12</t>
  </si>
  <si>
    <t>B22
Tauron 
Dystrybucja 
S.A.</t>
  </si>
  <si>
    <t>pozaszczyt.</t>
  </si>
  <si>
    <t>3) Opłata sieciowa zmienna [zł/MWh]</t>
  </si>
  <si>
    <t>5) Opłata stała stawki sieciowej - [zł/MW/m-c]</t>
  </si>
  <si>
    <t>6) Opłata przejściowa - [zł/MW/m-c]</t>
  </si>
  <si>
    <t>7) Jakościowa opł. sys. [zł/MWh]</t>
  </si>
  <si>
    <t>8) Opłata abonamentowa - [zł/m-c]</t>
  </si>
  <si>
    <t>Załącznik nr 1/13</t>
  </si>
  <si>
    <t>Załącznik nr 1/14</t>
  </si>
  <si>
    <t>B12</t>
  </si>
  <si>
    <t>Załącznik nr 1/15</t>
  </si>
  <si>
    <t>Załącznik nr 1/16</t>
  </si>
  <si>
    <t>Kompleksowa dostawa energii elektrycznej wraz ze świadczeniem usługi dystrybucji do punktów poboru RZGW w Gdańsku OSD Energa Operator S.A.</t>
  </si>
  <si>
    <t>B21 
Energa 
Operator 
o/Olsztyn</t>
  </si>
  <si>
    <t>7) Opłata abonamentowa - [zł/m-c]</t>
  </si>
  <si>
    <t>Razem dystrybucja energii (2+3+4+5+6+7)</t>
  </si>
  <si>
    <t>B22
Energa 
Operator 
o/Olsztyn</t>
  </si>
  <si>
    <t>11) Opłata abonamentowa - [zł/m-c]</t>
  </si>
  <si>
    <t>taryfa B22</t>
  </si>
  <si>
    <t>Załącznik nr 1/18</t>
  </si>
  <si>
    <t>Załącznik nr 1/19</t>
  </si>
  <si>
    <t>C23</t>
  </si>
  <si>
    <t>Załącznik nr 1/20</t>
  </si>
  <si>
    <t>B11 
Energa 
Operator 
S.A.</t>
  </si>
  <si>
    <t>B21 
Energa 
Operator 
S.A.</t>
  </si>
  <si>
    <t>Załącznik nr 1/22</t>
  </si>
  <si>
    <t>Załącznik nr 1/2</t>
  </si>
  <si>
    <t>Załącznik nr 1/1</t>
  </si>
  <si>
    <t>Załącznik nr 1/3</t>
  </si>
  <si>
    <t>Załącznik nr 1/4</t>
  </si>
  <si>
    <t>Załącznik nr 1/5</t>
  </si>
  <si>
    <t>Załącznik nr 1/6</t>
  </si>
  <si>
    <t>Załącznik nr 1/7</t>
  </si>
  <si>
    <t>Załącznik nr 1/8</t>
  </si>
  <si>
    <t>Załącznik nr 1/9</t>
  </si>
  <si>
    <t>Załącznik nr 1/10</t>
  </si>
  <si>
    <t>Załącznik nr 1/17</t>
  </si>
  <si>
    <t>Kompleksowa dostawa energii elektrycznej wraz ze świadczeniem usługi dystrybucji do punktów poboru RZGW we Wrocławiu TAURON Dystrybucja S.A.</t>
  </si>
  <si>
    <t>Załącznik nr 1/23</t>
  </si>
  <si>
    <t xml:space="preserve">C11 
TAURON
Dystrybucja S.A. 
</t>
  </si>
  <si>
    <t>taryfa C11</t>
  </si>
  <si>
    <t>Załącznik nr 1/21</t>
  </si>
  <si>
    <t>6) Opłata OZE [zł/MWh](kogeneracyjna)</t>
  </si>
  <si>
    <t>10) Opłata OZE [zł/MWh] ( kongeneracyjna)</t>
  </si>
  <si>
    <t xml:space="preserve">C12
TAURON
Dystrybucja S.A. 
</t>
  </si>
  <si>
    <t xml:space="preserve">C12A
TAURON
Dystrybucja S.A. 
</t>
  </si>
  <si>
    <t>taryfa C12a</t>
  </si>
  <si>
    <t xml:space="preserve">G11
TAURON
Dystrybucja S.A. 
</t>
  </si>
  <si>
    <t>C12A
Energa Operator O/Olsztyn
Dystrybucja 
S.A.</t>
  </si>
  <si>
    <t xml:space="preserve">G11 
Energa Operator O/Olsztyn
Dystrybucja S.A. 
</t>
  </si>
  <si>
    <t>taryfa G11 Energa</t>
  </si>
  <si>
    <t>taryfa C12</t>
  </si>
  <si>
    <t>taryfa C12a Tauron</t>
  </si>
  <si>
    <t>taryfa G11 Tauron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</si>
</sst>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0.0"/>
    <numFmt numFmtId="168" formatCode="0.0%"/>
    <numFmt numFmtId="169" formatCode="#,##0.00\ &quot;zł&quot;"/>
    <numFmt numFmtId="170" formatCode="#,##0.0"/>
    <numFmt numFmtId="171" formatCode="0.000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dotted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ck"/>
    </border>
    <border>
      <left style="medium"/>
      <right style="medium"/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" fontId="21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4" fillId="0" borderId="0" xfId="0" applyFont="1" applyAlignment="1">
      <alignment horizontal="center" vertical="center"/>
    </xf>
    <xf numFmtId="0" fontId="52" fillId="0" borderId="10" xfId="53" applyFont="1" applyBorder="1" applyAlignment="1">
      <alignment horizontal="center" vertical="center"/>
      <protection/>
    </xf>
    <xf numFmtId="0" fontId="52" fillId="0" borderId="11" xfId="53" applyFont="1" applyBorder="1" applyAlignment="1">
      <alignment horizontal="center" vertical="center"/>
      <protection/>
    </xf>
    <xf numFmtId="0" fontId="52" fillId="0" borderId="0" xfId="53" applyFont="1">
      <alignment/>
      <protection/>
    </xf>
    <xf numFmtId="0" fontId="53" fillId="0" borderId="10" xfId="53" applyFont="1" applyBorder="1" applyAlignment="1">
      <alignment horizontal="center" vertical="center"/>
      <protection/>
    </xf>
    <xf numFmtId="0" fontId="53" fillId="0" borderId="11" xfId="54" applyFont="1" applyBorder="1" applyAlignment="1" applyProtection="1">
      <alignment horizontal="left" vertical="center" wrapText="1"/>
      <protection locked="0"/>
    </xf>
    <xf numFmtId="0" fontId="0" fillId="0" borderId="0" xfId="53">
      <alignment/>
      <protection/>
    </xf>
    <xf numFmtId="4" fontId="24" fillId="33" borderId="12" xfId="52" applyNumberFormat="1" applyFont="1" applyFill="1" applyBorder="1" applyProtection="1">
      <alignment/>
      <protection locked="0"/>
    </xf>
    <xf numFmtId="4" fontId="24" fillId="33" borderId="13" xfId="52" applyNumberFormat="1" applyFont="1" applyFill="1" applyBorder="1" applyProtection="1">
      <alignment/>
      <protection locked="0"/>
    </xf>
    <xf numFmtId="4" fontId="24" fillId="33" borderId="14" xfId="52" applyNumberFormat="1" applyFont="1" applyFill="1" applyBorder="1" applyProtection="1">
      <alignment/>
      <protection locked="0"/>
    </xf>
    <xf numFmtId="4" fontId="24" fillId="33" borderId="15" xfId="52" applyNumberFormat="1" applyFont="1" applyFill="1" applyBorder="1" applyProtection="1">
      <alignment/>
      <protection locked="0"/>
    </xf>
    <xf numFmtId="0" fontId="54" fillId="0" borderId="0" xfId="52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55" fillId="0" borderId="0" xfId="52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52" applyFont="1" applyBorder="1" applyAlignment="1" applyProtection="1">
      <alignment horizontal="center" wrapText="1"/>
      <protection/>
    </xf>
    <xf numFmtId="4" fontId="29" fillId="0" borderId="0" xfId="52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/>
      <protection/>
    </xf>
    <xf numFmtId="0" fontId="30" fillId="0" borderId="16" xfId="52" applyFont="1" applyBorder="1" applyAlignment="1" applyProtection="1">
      <alignment horizontal="center" vertical="center" wrapText="1"/>
      <protection/>
    </xf>
    <xf numFmtId="0" fontId="30" fillId="0" borderId="14" xfId="52" applyFont="1" applyBorder="1" applyAlignment="1" applyProtection="1">
      <alignment horizontal="center" vertical="center"/>
      <protection/>
    </xf>
    <xf numFmtId="0" fontId="30" fillId="0" borderId="12" xfId="52" applyFont="1" applyBorder="1" applyAlignment="1" applyProtection="1">
      <alignment horizontal="center" vertical="center" wrapText="1"/>
      <protection/>
    </xf>
    <xf numFmtId="0" fontId="24" fillId="0" borderId="12" xfId="52" applyFont="1" applyFill="1" applyBorder="1" applyAlignment="1" applyProtection="1">
      <alignment vertical="center" wrapText="1"/>
      <protection/>
    </xf>
    <xf numFmtId="172" fontId="24" fillId="0" borderId="17" xfId="52" applyNumberFormat="1" applyFont="1" applyBorder="1" applyProtection="1">
      <alignment/>
      <protection/>
    </xf>
    <xf numFmtId="3" fontId="24" fillId="0" borderId="17" xfId="52" applyNumberFormat="1" applyFont="1" applyBorder="1" applyAlignment="1" applyProtection="1">
      <alignment horizontal="center"/>
      <protection/>
    </xf>
    <xf numFmtId="4" fontId="24" fillId="0" borderId="12" xfId="52" applyNumberFormat="1" applyFont="1" applyFill="1" applyBorder="1" applyProtection="1">
      <alignment/>
      <protection/>
    </xf>
    <xf numFmtId="0" fontId="24" fillId="0" borderId="13" xfId="52" applyFont="1" applyFill="1" applyBorder="1" applyAlignment="1" applyProtection="1">
      <alignment vertical="center" wrapText="1"/>
      <protection/>
    </xf>
    <xf numFmtId="172" fontId="24" fillId="0" borderId="18" xfId="52" applyNumberFormat="1" applyFont="1" applyBorder="1" applyProtection="1">
      <alignment/>
      <protection/>
    </xf>
    <xf numFmtId="3" fontId="24" fillId="0" borderId="18" xfId="52" applyNumberFormat="1" applyFont="1" applyBorder="1" applyAlignment="1" applyProtection="1">
      <alignment horizontal="center"/>
      <protection/>
    </xf>
    <xf numFmtId="4" fontId="24" fillId="0" borderId="13" xfId="52" applyNumberFormat="1" applyFont="1" applyFill="1" applyBorder="1" applyProtection="1">
      <alignment/>
      <protection/>
    </xf>
    <xf numFmtId="0" fontId="24" fillId="0" borderId="14" xfId="52" applyFont="1" applyFill="1" applyBorder="1" applyAlignment="1" applyProtection="1">
      <alignment vertical="center" wrapText="1"/>
      <protection/>
    </xf>
    <xf numFmtId="172" fontId="24" fillId="0" borderId="19" xfId="52" applyNumberFormat="1" applyFont="1" applyBorder="1" applyProtection="1">
      <alignment/>
      <protection/>
    </xf>
    <xf numFmtId="3" fontId="24" fillId="0" borderId="19" xfId="52" applyNumberFormat="1" applyFont="1" applyBorder="1" applyAlignment="1" applyProtection="1">
      <alignment horizontal="center"/>
      <protection/>
    </xf>
    <xf numFmtId="4" fontId="24" fillId="0" borderId="14" xfId="52" applyNumberFormat="1" applyFont="1" applyFill="1" applyBorder="1" applyProtection="1">
      <alignment/>
      <protection/>
    </xf>
    <xf numFmtId="0" fontId="30" fillId="0" borderId="15" xfId="52" applyFont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vertical="center" wrapText="1"/>
      <protection/>
    </xf>
    <xf numFmtId="172" fontId="24" fillId="0" borderId="0" xfId="52" applyNumberFormat="1" applyFont="1" applyBorder="1" applyProtection="1">
      <alignment/>
      <protection/>
    </xf>
    <xf numFmtId="3" fontId="24" fillId="0" borderId="0" xfId="52" applyNumberFormat="1" applyFont="1" applyBorder="1" applyAlignment="1" applyProtection="1">
      <alignment horizontal="center"/>
      <protection/>
    </xf>
    <xf numFmtId="4" fontId="24" fillId="0" borderId="15" xfId="52" applyNumberFormat="1" applyFont="1" applyFill="1" applyBorder="1" applyProtection="1">
      <alignment/>
      <protection/>
    </xf>
    <xf numFmtId="0" fontId="31" fillId="0" borderId="20" xfId="52" applyFont="1" applyBorder="1" applyAlignment="1" applyProtection="1">
      <alignment horizontal="center" vertical="center" wrapText="1"/>
      <protection/>
    </xf>
    <xf numFmtId="0" fontId="30" fillId="0" borderId="20" xfId="52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/>
      <protection/>
    </xf>
    <xf numFmtId="168" fontId="30" fillId="0" borderId="12" xfId="52" applyNumberFormat="1" applyFont="1" applyBorder="1" applyAlignment="1" applyProtection="1">
      <alignment horizontal="left" vertical="center" wrapText="1"/>
      <protection/>
    </xf>
    <xf numFmtId="172" fontId="30" fillId="0" borderId="21" xfId="52" applyNumberFormat="1" applyFont="1" applyFill="1" applyBorder="1" applyAlignment="1" applyProtection="1">
      <alignment horizontal="right" vertical="center" wrapText="1"/>
      <protection/>
    </xf>
    <xf numFmtId="0" fontId="30" fillId="0" borderId="22" xfId="52" applyFont="1" applyFill="1" applyBorder="1" applyAlignment="1" applyProtection="1">
      <alignment horizontal="center" vertical="center" wrapText="1"/>
      <protection/>
    </xf>
    <xf numFmtId="0" fontId="30" fillId="0" borderId="12" xfId="52" applyFont="1" applyFill="1" applyBorder="1" applyAlignment="1" applyProtection="1">
      <alignment horizontal="right" vertical="center" wrapText="1"/>
      <protection/>
    </xf>
    <xf numFmtId="4" fontId="30" fillId="0" borderId="12" xfId="52" applyNumberFormat="1" applyFont="1" applyFill="1" applyBorder="1" applyAlignment="1" applyProtection="1">
      <alignment horizontal="right" vertical="center" wrapText="1"/>
      <protection/>
    </xf>
    <xf numFmtId="0" fontId="31" fillId="0" borderId="0" xfId="52" applyFont="1" applyBorder="1" applyAlignment="1" applyProtection="1">
      <alignment horizontal="center" vertical="center" wrapText="1"/>
      <protection/>
    </xf>
    <xf numFmtId="0" fontId="30" fillId="0" borderId="0" xfId="52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/>
      <protection/>
    </xf>
    <xf numFmtId="168" fontId="24" fillId="0" borderId="0" xfId="52" applyNumberFormat="1" applyFont="1" applyBorder="1" applyAlignment="1" applyProtection="1">
      <alignment horizontal="center" vertical="center" wrapText="1"/>
      <protection/>
    </xf>
    <xf numFmtId="0" fontId="24" fillId="0" borderId="0" xfId="52" applyFont="1" applyBorder="1" applyAlignment="1" applyProtection="1">
      <alignment horizontal="center" vertical="center" wrapText="1"/>
      <protection/>
    </xf>
    <xf numFmtId="4" fontId="30" fillId="0" borderId="0" xfId="52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Border="1" applyAlignment="1" applyProtection="1">
      <alignment/>
      <protection/>
    </xf>
    <xf numFmtId="0" fontId="29" fillId="0" borderId="0" xfId="52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23" fillId="0" borderId="0" xfId="0" applyFont="1" applyBorder="1" applyAlignment="1" applyProtection="1">
      <alignment/>
      <protection/>
    </xf>
    <xf numFmtId="168" fontId="23" fillId="0" borderId="0" xfId="52" applyNumberFormat="1" applyFont="1" applyBorder="1" applyAlignment="1" applyProtection="1">
      <alignment horizontal="left" vertical="center" wrapText="1"/>
      <protection/>
    </xf>
    <xf numFmtId="0" fontId="23" fillId="0" borderId="0" xfId="52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172" fontId="24" fillId="0" borderId="23" xfId="52" applyNumberFormat="1" applyFont="1" applyBorder="1" applyProtection="1">
      <alignment/>
      <protection/>
    </xf>
    <xf numFmtId="3" fontId="24" fillId="0" borderId="23" xfId="52" applyNumberFormat="1" applyFont="1" applyBorder="1" applyAlignment="1" applyProtection="1">
      <alignment horizontal="center"/>
      <protection/>
    </xf>
    <xf numFmtId="3" fontId="24" fillId="0" borderId="23" xfId="52" applyNumberFormat="1" applyFont="1" applyBorder="1" applyAlignment="1" applyProtection="1">
      <alignment horizontal="left"/>
      <protection/>
    </xf>
    <xf numFmtId="167" fontId="24" fillId="0" borderId="17" xfId="52" applyNumberFormat="1" applyFont="1" applyBorder="1" applyAlignment="1" applyProtection="1">
      <alignment vertical="center" wrapText="1"/>
      <protection/>
    </xf>
    <xf numFmtId="167" fontId="24" fillId="0" borderId="17" xfId="52" applyNumberFormat="1" applyFont="1" applyBorder="1" applyAlignment="1" applyProtection="1">
      <alignment horizontal="center" vertical="center" wrapText="1"/>
      <protection/>
    </xf>
    <xf numFmtId="167" fontId="24" fillId="0" borderId="17" xfId="52" applyNumberFormat="1" applyFont="1" applyBorder="1" applyAlignment="1" applyProtection="1">
      <alignment horizontal="left" vertical="center" wrapText="1"/>
      <protection/>
    </xf>
    <xf numFmtId="167" fontId="24" fillId="0" borderId="22" xfId="52" applyNumberFormat="1" applyFont="1" applyBorder="1" applyAlignment="1" applyProtection="1">
      <alignment vertical="center" wrapText="1"/>
      <protection/>
    </xf>
    <xf numFmtId="172" fontId="24" fillId="0" borderId="24" xfId="52" applyNumberFormat="1" applyFont="1" applyBorder="1" applyProtection="1">
      <alignment/>
      <protection/>
    </xf>
    <xf numFmtId="167" fontId="24" fillId="0" borderId="0" xfId="52" applyNumberFormat="1" applyFont="1" applyBorder="1" applyAlignment="1" applyProtection="1">
      <alignment horizontal="center"/>
      <protection/>
    </xf>
    <xf numFmtId="167" fontId="24" fillId="0" borderId="0" xfId="52" applyNumberFormat="1" applyFont="1" applyBorder="1" applyAlignment="1" applyProtection="1">
      <alignment horizontal="left"/>
      <protection/>
    </xf>
    <xf numFmtId="167" fontId="24" fillId="0" borderId="25" xfId="52" applyNumberFormat="1" applyFont="1" applyBorder="1" applyAlignment="1" applyProtection="1">
      <alignment horizontal="center"/>
      <protection/>
    </xf>
    <xf numFmtId="1" fontId="24" fillId="0" borderId="24" xfId="52" applyNumberFormat="1" applyFont="1" applyBorder="1" applyAlignment="1" applyProtection="1">
      <alignment horizontal="center"/>
      <protection/>
    </xf>
    <xf numFmtId="1" fontId="24" fillId="0" borderId="24" xfId="52" applyNumberFormat="1" applyFont="1" applyBorder="1" applyAlignment="1" applyProtection="1">
      <alignment horizontal="left"/>
      <protection/>
    </xf>
    <xf numFmtId="167" fontId="24" fillId="0" borderId="26" xfId="52" applyNumberFormat="1" applyFont="1" applyBorder="1" applyAlignment="1" applyProtection="1">
      <alignment/>
      <protection/>
    </xf>
    <xf numFmtId="4" fontId="24" fillId="0" borderId="27" xfId="52" applyNumberFormat="1" applyFont="1" applyFill="1" applyBorder="1" applyProtection="1">
      <alignment/>
      <protection/>
    </xf>
    <xf numFmtId="1" fontId="24" fillId="0" borderId="0" xfId="52" applyNumberFormat="1" applyFont="1" applyBorder="1" applyAlignment="1" applyProtection="1">
      <alignment horizontal="left"/>
      <protection/>
    </xf>
    <xf numFmtId="167" fontId="24" fillId="0" borderId="25" xfId="52" applyNumberFormat="1" applyFont="1" applyBorder="1" applyAlignment="1" applyProtection="1">
      <alignment/>
      <protection/>
    </xf>
    <xf numFmtId="167" fontId="24" fillId="0" borderId="24" xfId="52" applyNumberFormat="1" applyFont="1" applyBorder="1" applyAlignment="1" applyProtection="1">
      <alignment horizontal="center"/>
      <protection/>
    </xf>
    <xf numFmtId="167" fontId="24" fillId="0" borderId="24" xfId="52" applyNumberFormat="1" applyFont="1" applyBorder="1" applyAlignment="1" applyProtection="1">
      <alignment horizontal="left"/>
      <protection/>
    </xf>
    <xf numFmtId="167" fontId="24" fillId="0" borderId="26" xfId="52" applyNumberFormat="1" applyFont="1" applyBorder="1" applyAlignment="1" applyProtection="1">
      <alignment horizontal="center"/>
      <protection/>
    </xf>
    <xf numFmtId="0" fontId="24" fillId="0" borderId="28" xfId="52" applyFont="1" applyBorder="1" applyAlignment="1" applyProtection="1">
      <alignment/>
      <protection/>
    </xf>
    <xf numFmtId="0" fontId="24" fillId="0" borderId="29" xfId="52" applyFont="1" applyBorder="1" applyAlignment="1" applyProtection="1">
      <alignment/>
      <protection/>
    </xf>
    <xf numFmtId="0" fontId="24" fillId="0" borderId="30" xfId="52" applyFont="1" applyBorder="1" applyAlignment="1" applyProtection="1">
      <alignment/>
      <protection/>
    </xf>
    <xf numFmtId="0" fontId="24" fillId="0" borderId="0" xfId="52" applyNumberFormat="1" applyFont="1" applyBorder="1" applyAlignment="1" applyProtection="1">
      <alignment horizontal="right"/>
      <protection/>
    </xf>
    <xf numFmtId="167" fontId="24" fillId="0" borderId="0" xfId="52" applyNumberFormat="1" applyFont="1" applyBorder="1" applyAlignment="1" applyProtection="1">
      <alignment/>
      <protection/>
    </xf>
    <xf numFmtId="4" fontId="24" fillId="0" borderId="31" xfId="52" applyNumberFormat="1" applyFont="1" applyFill="1" applyBorder="1" applyProtection="1">
      <alignment/>
      <protection/>
    </xf>
    <xf numFmtId="0" fontId="24" fillId="0" borderId="12" xfId="52" applyFont="1" applyBorder="1" applyProtection="1">
      <alignment/>
      <protection/>
    </xf>
    <xf numFmtId="0" fontId="24" fillId="0" borderId="21" xfId="52" applyFont="1" applyBorder="1" applyProtection="1">
      <alignment/>
      <protection/>
    </xf>
    <xf numFmtId="0" fontId="24" fillId="0" borderId="17" xfId="52" applyFont="1" applyBorder="1" applyAlignment="1" applyProtection="1">
      <alignment horizontal="center"/>
      <protection/>
    </xf>
    <xf numFmtId="0" fontId="24" fillId="0" borderId="17" xfId="52" applyFont="1" applyBorder="1" applyAlignment="1" applyProtection="1">
      <alignment horizontal="left"/>
      <protection/>
    </xf>
    <xf numFmtId="0" fontId="24" fillId="0" borderId="17" xfId="52" applyFont="1" applyBorder="1" applyProtection="1">
      <alignment/>
      <protection/>
    </xf>
    <xf numFmtId="0" fontId="24" fillId="0" borderId="12" xfId="52" applyFont="1" applyFill="1" applyBorder="1" applyProtection="1">
      <alignment/>
      <protection/>
    </xf>
    <xf numFmtId="4" fontId="30" fillId="0" borderId="12" xfId="52" applyNumberFormat="1" applyFont="1" applyFill="1" applyBorder="1" applyProtection="1">
      <alignment/>
      <protection/>
    </xf>
    <xf numFmtId="168" fontId="24" fillId="0" borderId="12" xfId="52" applyNumberFormat="1" applyFont="1" applyBorder="1" applyAlignment="1" applyProtection="1">
      <alignment horizontal="center" vertical="center" wrapText="1"/>
      <protection/>
    </xf>
    <xf numFmtId="0" fontId="24" fillId="0" borderId="21" xfId="52" applyFont="1" applyBorder="1" applyAlignment="1" applyProtection="1">
      <alignment horizontal="center" vertical="center" wrapText="1"/>
      <protection/>
    </xf>
    <xf numFmtId="0" fontId="24" fillId="0" borderId="17" xfId="52" applyFont="1" applyBorder="1" applyAlignment="1" applyProtection="1">
      <alignment horizontal="center" vertical="center" wrapText="1"/>
      <protection/>
    </xf>
    <xf numFmtId="0" fontId="24" fillId="0" borderId="17" xfId="52" applyFont="1" applyBorder="1" applyAlignment="1" applyProtection="1">
      <alignment horizontal="left" vertical="center" wrapText="1"/>
      <protection/>
    </xf>
    <xf numFmtId="0" fontId="24" fillId="0" borderId="12" xfId="52" applyFont="1" applyBorder="1" applyAlignment="1" applyProtection="1">
      <alignment horizontal="center" vertical="center" wrapText="1"/>
      <protection/>
    </xf>
    <xf numFmtId="0" fontId="24" fillId="0" borderId="0" xfId="52" applyFont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4" fontId="21" fillId="0" borderId="32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172" fontId="24" fillId="0" borderId="17" xfId="52" applyNumberFormat="1" applyFont="1" applyFill="1" applyBorder="1" applyProtection="1">
      <alignment/>
      <protection/>
    </xf>
    <xf numFmtId="172" fontId="24" fillId="0" borderId="18" xfId="52" applyNumberFormat="1" applyFont="1" applyFill="1" applyBorder="1" applyProtection="1">
      <alignment/>
      <protection/>
    </xf>
    <xf numFmtId="172" fontId="24" fillId="0" borderId="19" xfId="52" applyNumberFormat="1" applyFont="1" applyFill="1" applyBorder="1" applyProtection="1">
      <alignment/>
      <protection/>
    </xf>
    <xf numFmtId="172" fontId="24" fillId="0" borderId="0" xfId="52" applyNumberFormat="1" applyFont="1" applyFill="1" applyBorder="1" applyProtection="1">
      <alignment/>
      <protection/>
    </xf>
    <xf numFmtId="4" fontId="24" fillId="0" borderId="32" xfId="52" applyNumberFormat="1" applyFont="1" applyFill="1" applyBorder="1" applyProtection="1">
      <alignment/>
      <protection/>
    </xf>
    <xf numFmtId="0" fontId="24" fillId="0" borderId="27" xfId="52" applyFont="1" applyFill="1" applyBorder="1" applyAlignment="1" applyProtection="1">
      <alignment vertical="center" wrapText="1"/>
      <protection/>
    </xf>
    <xf numFmtId="0" fontId="24" fillId="0" borderId="31" xfId="52" applyFont="1" applyFill="1" applyBorder="1" applyAlignment="1" applyProtection="1">
      <alignment vertical="center" wrapText="1"/>
      <protection/>
    </xf>
    <xf numFmtId="172" fontId="24" fillId="0" borderId="33" xfId="52" applyNumberFormat="1" applyFont="1" applyBorder="1" applyProtection="1">
      <alignment/>
      <protection/>
    </xf>
    <xf numFmtId="167" fontId="24" fillId="0" borderId="18" xfId="52" applyNumberFormat="1" applyFont="1" applyBorder="1" applyAlignment="1" applyProtection="1">
      <alignment horizontal="center"/>
      <protection/>
    </xf>
    <xf numFmtId="167" fontId="24" fillId="0" borderId="18" xfId="52" applyNumberFormat="1" applyFont="1" applyBorder="1" applyAlignment="1" applyProtection="1">
      <alignment horizontal="left"/>
      <protection/>
    </xf>
    <xf numFmtId="167" fontId="24" fillId="0" borderId="34" xfId="52" applyNumberFormat="1" applyFont="1" applyBorder="1" applyAlignment="1" applyProtection="1">
      <alignment horizontal="center"/>
      <protection/>
    </xf>
    <xf numFmtId="4" fontId="24" fillId="0" borderId="16" xfId="52" applyNumberFormat="1" applyFont="1" applyFill="1" applyBorder="1" applyProtection="1">
      <alignment/>
      <protection/>
    </xf>
    <xf numFmtId="172" fontId="24" fillId="0" borderId="35" xfId="52" applyNumberFormat="1" applyFont="1" applyBorder="1" applyProtection="1">
      <alignment/>
      <protection/>
    </xf>
    <xf numFmtId="0" fontId="24" fillId="0" borderId="15" xfId="52" applyFont="1" applyBorder="1" applyAlignment="1" applyProtection="1">
      <alignment vertical="center" wrapText="1"/>
      <protection/>
    </xf>
    <xf numFmtId="4" fontId="21" fillId="0" borderId="15" xfId="0" applyNumberFormat="1" applyFont="1" applyBorder="1" applyAlignment="1" applyProtection="1">
      <alignment/>
      <protection/>
    </xf>
    <xf numFmtId="4" fontId="21" fillId="0" borderId="12" xfId="0" applyNumberFormat="1" applyFont="1" applyBorder="1" applyAlignment="1" applyProtection="1">
      <alignment/>
      <protection/>
    </xf>
    <xf numFmtId="172" fontId="24" fillId="0" borderId="36" xfId="52" applyNumberFormat="1" applyFont="1" applyFill="1" applyBorder="1" applyProtection="1">
      <alignment/>
      <protection/>
    </xf>
    <xf numFmtId="3" fontId="24" fillId="0" borderId="36" xfId="52" applyNumberFormat="1" applyFont="1" applyBorder="1" applyAlignment="1" applyProtection="1">
      <alignment horizontal="center"/>
      <protection/>
    </xf>
    <xf numFmtId="172" fontId="24" fillId="0" borderId="23" xfId="52" applyNumberFormat="1" applyFont="1" applyFill="1" applyBorder="1" applyProtection="1">
      <alignment/>
      <protection/>
    </xf>
    <xf numFmtId="167" fontId="24" fillId="0" borderId="17" xfId="52" applyNumberFormat="1" applyFont="1" applyFill="1" applyBorder="1" applyAlignment="1" applyProtection="1">
      <alignment vertical="center" wrapText="1"/>
      <protection/>
    </xf>
    <xf numFmtId="172" fontId="24" fillId="0" borderId="24" xfId="52" applyNumberFormat="1" applyFont="1" applyFill="1" applyBorder="1" applyProtection="1">
      <alignment/>
      <protection/>
    </xf>
    <xf numFmtId="0" fontId="24" fillId="0" borderId="0" xfId="52" applyNumberFormat="1" applyFont="1" applyFill="1" applyBorder="1" applyAlignment="1" applyProtection="1">
      <alignment horizontal="right"/>
      <protection/>
    </xf>
    <xf numFmtId="172" fontId="24" fillId="0" borderId="0" xfId="0" applyNumberFormat="1" applyFont="1" applyAlignment="1" applyProtection="1">
      <alignment horizontal="center" vertical="center"/>
      <protection/>
    </xf>
    <xf numFmtId="4" fontId="24" fillId="33" borderId="32" xfId="52" applyNumberFormat="1" applyFont="1" applyFill="1" applyBorder="1" applyProtection="1">
      <alignment/>
      <protection locked="0"/>
    </xf>
    <xf numFmtId="166" fontId="24" fillId="0" borderId="12" xfId="52" applyNumberFormat="1" applyFont="1" applyFill="1" applyBorder="1" applyAlignment="1" applyProtection="1">
      <alignment horizontal="center" vertical="center" wrapText="1"/>
      <protection locked="0"/>
    </xf>
    <xf numFmtId="4" fontId="24" fillId="33" borderId="37" xfId="52" applyNumberFormat="1" applyFont="1" applyFill="1" applyBorder="1" applyProtection="1">
      <alignment/>
      <protection locked="0"/>
    </xf>
    <xf numFmtId="4" fontId="24" fillId="33" borderId="27" xfId="52" applyNumberFormat="1" applyFont="1" applyFill="1" applyBorder="1" applyProtection="1">
      <alignment/>
      <protection locked="0"/>
    </xf>
    <xf numFmtId="0" fontId="24" fillId="0" borderId="12" xfId="52" applyFont="1" applyFill="1" applyBorder="1" applyProtection="1">
      <alignment/>
      <protection locked="0"/>
    </xf>
    <xf numFmtId="0" fontId="24" fillId="0" borderId="12" xfId="52" applyFont="1" applyBorder="1" applyAlignment="1" applyProtection="1">
      <alignment horizontal="center" vertical="center" wrapText="1"/>
      <protection locked="0"/>
    </xf>
    <xf numFmtId="4" fontId="24" fillId="33" borderId="31" xfId="52" applyNumberFormat="1" applyFont="1" applyFill="1" applyBorder="1" applyProtection="1">
      <alignment/>
      <protection locked="0"/>
    </xf>
    <xf numFmtId="0" fontId="30" fillId="0" borderId="16" xfId="52" applyFont="1" applyBorder="1" applyAlignment="1" applyProtection="1">
      <alignment horizontal="center" vertical="center" wrapText="1"/>
      <protection/>
    </xf>
    <xf numFmtId="0" fontId="24" fillId="0" borderId="0" xfId="52" applyFont="1" applyBorder="1" applyAlignment="1" applyProtection="1">
      <alignment horizontal="center" wrapText="1"/>
      <protection/>
    </xf>
    <xf numFmtId="0" fontId="30" fillId="0" borderId="16" xfId="52" applyFont="1" applyBorder="1" applyAlignment="1" applyProtection="1">
      <alignment horizontal="center" vertical="center" wrapText="1"/>
      <protection/>
    </xf>
    <xf numFmtId="0" fontId="24" fillId="0" borderId="33" xfId="52" applyFont="1" applyFill="1" applyBorder="1" applyAlignment="1" applyProtection="1">
      <alignment horizontal="left"/>
      <protection/>
    </xf>
    <xf numFmtId="0" fontId="24" fillId="0" borderId="18" xfId="52" applyFont="1" applyFill="1" applyBorder="1" applyAlignment="1" applyProtection="1">
      <alignment horizontal="left"/>
      <protection/>
    </xf>
    <xf numFmtId="0" fontId="30" fillId="0" borderId="20" xfId="52" applyFont="1" applyBorder="1" applyAlignment="1" applyProtection="1">
      <alignment horizontal="center" vertical="center" wrapText="1"/>
      <protection/>
    </xf>
    <xf numFmtId="0" fontId="54" fillId="0" borderId="0" xfId="52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30" fillId="0" borderId="15" xfId="52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 applyProtection="1">
      <alignment horizontal="center" vertical="center" wrapText="1"/>
      <protection/>
    </xf>
    <xf numFmtId="0" fontId="24" fillId="0" borderId="0" xfId="52" applyFont="1" applyBorder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/>
      <protection/>
    </xf>
    <xf numFmtId="0" fontId="30" fillId="0" borderId="16" xfId="52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 applyProtection="1">
      <alignment horizontal="center" vertical="center" wrapText="1"/>
      <protection/>
    </xf>
    <xf numFmtId="3" fontId="24" fillId="0" borderId="34" xfId="52" applyNumberFormat="1" applyFont="1" applyBorder="1" applyAlignment="1" applyProtection="1">
      <alignment horizontal="center"/>
      <protection/>
    </xf>
    <xf numFmtId="171" fontId="24" fillId="0" borderId="17" xfId="52" applyNumberFormat="1" applyFont="1" applyBorder="1" applyAlignment="1" applyProtection="1">
      <alignment vertical="center" wrapText="1"/>
      <protection/>
    </xf>
    <xf numFmtId="171" fontId="56" fillId="0" borderId="10" xfId="0" applyNumberFormat="1" applyFont="1" applyFill="1" applyBorder="1" applyAlignment="1" applyProtection="1">
      <alignment horizontal="right" vertical="center"/>
      <protection locked="0"/>
    </xf>
    <xf numFmtId="171" fontId="56" fillId="0" borderId="1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left"/>
      <protection/>
    </xf>
    <xf numFmtId="0" fontId="54" fillId="0" borderId="12" xfId="52" applyFont="1" applyBorder="1" applyAlignment="1" applyProtection="1">
      <alignment horizontal="center" vertical="center" wrapText="1"/>
      <protection/>
    </xf>
    <xf numFmtId="4" fontId="24" fillId="34" borderId="12" xfId="52" applyNumberFormat="1" applyFont="1" applyFill="1" applyBorder="1" applyProtection="1">
      <alignment/>
      <protection locked="0"/>
    </xf>
    <xf numFmtId="172" fontId="30" fillId="0" borderId="38" xfId="52" applyNumberFormat="1" applyFont="1" applyFill="1" applyBorder="1" applyAlignment="1" applyProtection="1">
      <alignment horizontal="right" vertical="center" wrapText="1"/>
      <protection/>
    </xf>
    <xf numFmtId="4" fontId="24" fillId="34" borderId="13" xfId="52" applyNumberFormat="1" applyFont="1" applyFill="1" applyBorder="1" applyProtection="1">
      <alignment/>
      <protection locked="0"/>
    </xf>
    <xf numFmtId="4" fontId="24" fillId="34" borderId="14" xfId="52" applyNumberFormat="1" applyFont="1" applyFill="1" applyBorder="1" applyProtection="1">
      <alignment/>
      <protection locked="0"/>
    </xf>
    <xf numFmtId="4" fontId="24" fillId="34" borderId="15" xfId="52" applyNumberFormat="1" applyFont="1" applyFill="1" applyBorder="1" applyProtection="1">
      <alignment/>
      <protection locked="0"/>
    </xf>
    <xf numFmtId="4" fontId="24" fillId="34" borderId="31" xfId="52" applyNumberFormat="1" applyFont="1" applyFill="1" applyBorder="1" applyProtection="1">
      <alignment/>
      <protection locked="0"/>
    </xf>
    <xf numFmtId="4" fontId="24" fillId="34" borderId="32" xfId="52" applyNumberFormat="1" applyFont="1" applyFill="1" applyBorder="1" applyProtection="1">
      <alignment/>
      <protection locked="0"/>
    </xf>
    <xf numFmtId="166" fontId="24" fillId="0" borderId="12" xfId="52" applyNumberFormat="1" applyFont="1" applyFill="1" applyBorder="1" applyAlignment="1" applyProtection="1">
      <alignment horizontal="center" vertical="center" wrapText="1"/>
      <protection/>
    </xf>
    <xf numFmtId="4" fontId="24" fillId="34" borderId="37" xfId="52" applyNumberFormat="1" applyFont="1" applyFill="1" applyBorder="1" applyProtection="1">
      <alignment/>
      <protection locked="0"/>
    </xf>
    <xf numFmtId="4" fontId="24" fillId="34" borderId="27" xfId="52" applyNumberFormat="1" applyFont="1" applyFill="1" applyBorder="1" applyProtection="1">
      <alignment/>
      <protection locked="0"/>
    </xf>
    <xf numFmtId="172" fontId="53" fillId="0" borderId="10" xfId="0" applyNumberFormat="1" applyFont="1" applyFill="1" applyBorder="1" applyAlignment="1" applyProtection="1">
      <alignment horizontal="right" vertical="center"/>
      <protection locked="0"/>
    </xf>
    <xf numFmtId="172" fontId="24" fillId="0" borderId="13" xfId="52" applyNumberFormat="1" applyFont="1" applyFill="1" applyBorder="1" applyProtection="1">
      <alignment/>
      <protection/>
    </xf>
    <xf numFmtId="172" fontId="24" fillId="0" borderId="27" xfId="52" applyNumberFormat="1" applyFont="1" applyFill="1" applyBorder="1" applyProtection="1">
      <alignment/>
      <protection/>
    </xf>
    <xf numFmtId="172" fontId="24" fillId="0" borderId="31" xfId="52" applyNumberFormat="1" applyFont="1" applyFill="1" applyBorder="1" applyProtection="1">
      <alignment/>
      <protection/>
    </xf>
    <xf numFmtId="172" fontId="24" fillId="0" borderId="21" xfId="52" applyNumberFormat="1" applyFont="1" applyFill="1" applyBorder="1" applyAlignment="1" applyProtection="1">
      <alignment/>
      <protection/>
    </xf>
    <xf numFmtId="172" fontId="24" fillId="0" borderId="17" xfId="52" applyNumberFormat="1" applyFont="1" applyFill="1" applyBorder="1" applyAlignment="1" applyProtection="1">
      <alignment/>
      <protection/>
    </xf>
    <xf numFmtId="172" fontId="24" fillId="0" borderId="22" xfId="52" applyNumberFormat="1" applyFont="1" applyFill="1" applyBorder="1" applyAlignment="1" applyProtection="1">
      <alignment/>
      <protection/>
    </xf>
    <xf numFmtId="0" fontId="54" fillId="0" borderId="0" xfId="52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30" fillId="0" borderId="16" xfId="52" applyFont="1" applyBorder="1" applyAlignment="1" applyProtection="1">
      <alignment horizontal="center" vertical="center" wrapText="1"/>
      <protection/>
    </xf>
    <xf numFmtId="0" fontId="30" fillId="0" borderId="20" xfId="52" applyFont="1" applyBorder="1" applyAlignment="1" applyProtection="1">
      <alignment horizontal="center" vertical="center" wrapText="1"/>
      <protection/>
    </xf>
    <xf numFmtId="0" fontId="30" fillId="0" borderId="15" xfId="52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172" fontId="24" fillId="0" borderId="35" xfId="52" applyNumberFormat="1" applyFont="1" applyFill="1" applyBorder="1" applyAlignment="1" applyProtection="1">
      <alignment horizontal="right"/>
      <protection/>
    </xf>
    <xf numFmtId="0" fontId="24" fillId="0" borderId="21" xfId="52" applyFont="1" applyFill="1" applyBorder="1" applyProtection="1">
      <alignment/>
      <protection/>
    </xf>
    <xf numFmtId="0" fontId="24" fillId="0" borderId="21" xfId="52" applyFont="1" applyFill="1" applyBorder="1" applyAlignment="1" applyProtection="1">
      <alignment horizontal="center" vertical="center" wrapText="1"/>
      <protection/>
    </xf>
    <xf numFmtId="172" fontId="24" fillId="0" borderId="33" xfId="52" applyNumberFormat="1" applyFont="1" applyFill="1" applyBorder="1" applyProtection="1">
      <alignment/>
      <protection/>
    </xf>
    <xf numFmtId="172" fontId="24" fillId="0" borderId="35" xfId="52" applyNumberFormat="1" applyFont="1" applyFill="1" applyBorder="1" applyProtection="1">
      <alignment/>
      <protection/>
    </xf>
    <xf numFmtId="166" fontId="24" fillId="0" borderId="35" xfId="52" applyNumberFormat="1" applyFont="1" applyFill="1" applyBorder="1" applyAlignment="1" applyProtection="1">
      <alignment horizontal="right"/>
      <protection/>
    </xf>
    <xf numFmtId="4" fontId="24" fillId="9" borderId="13" xfId="52" applyNumberFormat="1" applyFont="1" applyFill="1" applyBorder="1" applyProtection="1">
      <alignment/>
      <protection/>
    </xf>
    <xf numFmtId="0" fontId="53" fillId="0" borderId="0" xfId="54" applyFont="1" applyBorder="1" applyAlignment="1" applyProtection="1">
      <alignment horizontal="left" vertical="center" wrapText="1"/>
      <protection locked="0"/>
    </xf>
    <xf numFmtId="0" fontId="53" fillId="0" borderId="10" xfId="54" applyFont="1" applyBorder="1" applyAlignment="1" applyProtection="1">
      <alignment horizontal="left" vertical="center" wrapText="1"/>
      <protection locked="0"/>
    </xf>
    <xf numFmtId="0" fontId="24" fillId="0" borderId="17" xfId="52" applyFont="1" applyFill="1" applyBorder="1" applyAlignment="1" applyProtection="1">
      <alignment horizontal="left"/>
      <protection/>
    </xf>
    <xf numFmtId="0" fontId="30" fillId="0" borderId="16" xfId="52" applyFont="1" applyBorder="1" applyAlignment="1" applyProtection="1">
      <alignment horizontal="center" vertical="center" wrapText="1"/>
      <protection/>
    </xf>
    <xf numFmtId="0" fontId="24" fillId="0" borderId="15" xfId="52" applyFont="1" applyBorder="1" applyAlignment="1" applyProtection="1">
      <alignment vertical="center" wrapText="1"/>
      <protection/>
    </xf>
    <xf numFmtId="0" fontId="24" fillId="0" borderId="0" xfId="52" applyFont="1" applyFill="1" applyBorder="1" applyAlignment="1" applyProtection="1">
      <alignment horizontal="center" vertical="center" wrapText="1"/>
      <protection/>
    </xf>
    <xf numFmtId="4" fontId="21" fillId="0" borderId="16" xfId="0" applyNumberFormat="1" applyFont="1" applyBorder="1" applyAlignment="1" applyProtection="1">
      <alignment/>
      <protection/>
    </xf>
    <xf numFmtId="4" fontId="21" fillId="0" borderId="14" xfId="0" applyNumberFormat="1" applyFont="1" applyBorder="1" applyAlignment="1" applyProtection="1">
      <alignment/>
      <protection/>
    </xf>
    <xf numFmtId="4" fontId="53" fillId="0" borderId="39" xfId="0" applyNumberFormat="1" applyFont="1" applyBorder="1" applyAlignment="1">
      <alignment/>
    </xf>
    <xf numFmtId="4" fontId="53" fillId="0" borderId="22" xfId="0" applyNumberFormat="1" applyFont="1" applyBorder="1" applyAlignment="1">
      <alignment/>
    </xf>
    <xf numFmtId="4" fontId="53" fillId="0" borderId="40" xfId="0" applyNumberFormat="1" applyFont="1" applyBorder="1" applyAlignment="1">
      <alignment/>
    </xf>
    <xf numFmtId="3" fontId="24" fillId="0" borderId="23" xfId="52" applyNumberFormat="1" applyFont="1" applyFill="1" applyBorder="1" applyAlignment="1" applyProtection="1">
      <alignment horizontal="center"/>
      <protection/>
    </xf>
    <xf numFmtId="3" fontId="24" fillId="0" borderId="23" xfId="52" applyNumberFormat="1" applyFont="1" applyFill="1" applyBorder="1" applyAlignment="1" applyProtection="1">
      <alignment horizontal="left"/>
      <protection/>
    </xf>
    <xf numFmtId="4" fontId="24" fillId="0" borderId="32" xfId="52" applyNumberFormat="1" applyFont="1" applyFill="1" applyBorder="1" applyProtection="1">
      <alignment/>
      <protection locked="0"/>
    </xf>
    <xf numFmtId="0" fontId="30" fillId="0" borderId="12" xfId="52" applyFont="1" applyFill="1" applyBorder="1" applyAlignment="1" applyProtection="1">
      <alignment horizontal="center" vertical="center" wrapText="1"/>
      <protection/>
    </xf>
    <xf numFmtId="171" fontId="24" fillId="0" borderId="17" xfId="52" applyNumberFormat="1" applyFont="1" applyFill="1" applyBorder="1" applyAlignment="1" applyProtection="1">
      <alignment vertical="center" wrapText="1"/>
      <protection/>
    </xf>
    <xf numFmtId="167" fontId="24" fillId="0" borderId="17" xfId="52" applyNumberFormat="1" applyFont="1" applyFill="1" applyBorder="1" applyAlignment="1" applyProtection="1">
      <alignment horizontal="center" vertical="center" wrapText="1"/>
      <protection/>
    </xf>
    <xf numFmtId="167" fontId="24" fillId="0" borderId="17" xfId="52" applyNumberFormat="1" applyFont="1" applyFill="1" applyBorder="1" applyAlignment="1" applyProtection="1">
      <alignment horizontal="left" vertical="center" wrapText="1"/>
      <protection/>
    </xf>
    <xf numFmtId="167" fontId="24" fillId="0" borderId="22" xfId="52" applyNumberFormat="1" applyFont="1" applyFill="1" applyBorder="1" applyAlignment="1" applyProtection="1">
      <alignment vertical="center" wrapText="1"/>
      <protection/>
    </xf>
    <xf numFmtId="167" fontId="24" fillId="0" borderId="18" xfId="52" applyNumberFormat="1" applyFont="1" applyFill="1" applyBorder="1" applyAlignment="1" applyProtection="1">
      <alignment horizontal="center"/>
      <protection/>
    </xf>
    <xf numFmtId="167" fontId="24" fillId="0" borderId="18" xfId="52" applyNumberFormat="1" applyFont="1" applyFill="1" applyBorder="1" applyAlignment="1" applyProtection="1">
      <alignment horizontal="left"/>
      <protection/>
    </xf>
    <xf numFmtId="167" fontId="24" fillId="0" borderId="34" xfId="52" applyNumberFormat="1" applyFont="1" applyFill="1" applyBorder="1" applyAlignment="1" applyProtection="1">
      <alignment horizontal="center"/>
      <protection/>
    </xf>
    <xf numFmtId="4" fontId="24" fillId="0" borderId="13" xfId="52" applyNumberFormat="1" applyFont="1" applyFill="1" applyBorder="1" applyProtection="1">
      <alignment/>
      <protection locked="0"/>
    </xf>
    <xf numFmtId="167" fontId="24" fillId="0" borderId="24" xfId="52" applyNumberFormat="1" applyFont="1" applyFill="1" applyBorder="1" applyAlignment="1" applyProtection="1">
      <alignment horizontal="center"/>
      <protection/>
    </xf>
    <xf numFmtId="167" fontId="24" fillId="0" borderId="24" xfId="52" applyNumberFormat="1" applyFont="1" applyFill="1" applyBorder="1" applyAlignment="1" applyProtection="1">
      <alignment horizontal="left"/>
      <protection/>
    </xf>
    <xf numFmtId="167" fontId="24" fillId="0" borderId="26" xfId="52" applyNumberFormat="1" applyFont="1" applyFill="1" applyBorder="1" applyAlignment="1" applyProtection="1">
      <alignment horizontal="center"/>
      <protection/>
    </xf>
    <xf numFmtId="4" fontId="24" fillId="0" borderId="27" xfId="52" applyNumberFormat="1" applyFont="1" applyFill="1" applyBorder="1" applyProtection="1">
      <alignment/>
      <protection locked="0"/>
    </xf>
    <xf numFmtId="1" fontId="24" fillId="0" borderId="24" xfId="52" applyNumberFormat="1" applyFont="1" applyFill="1" applyBorder="1" applyAlignment="1" applyProtection="1">
      <alignment horizontal="center"/>
      <protection/>
    </xf>
    <xf numFmtId="1" fontId="24" fillId="0" borderId="24" xfId="52" applyNumberFormat="1" applyFont="1" applyFill="1" applyBorder="1" applyAlignment="1" applyProtection="1">
      <alignment horizontal="left"/>
      <protection/>
    </xf>
    <xf numFmtId="167" fontId="24" fillId="0" borderId="26" xfId="52" applyNumberFormat="1" applyFont="1" applyFill="1" applyBorder="1" applyAlignment="1" applyProtection="1">
      <alignment/>
      <protection/>
    </xf>
    <xf numFmtId="167" fontId="24" fillId="0" borderId="0" xfId="52" applyNumberFormat="1" applyFont="1" applyFill="1" applyBorder="1" applyAlignment="1" applyProtection="1">
      <alignment horizontal="center"/>
      <protection/>
    </xf>
    <xf numFmtId="1" fontId="24" fillId="0" borderId="0" xfId="52" applyNumberFormat="1" applyFont="1" applyFill="1" applyBorder="1" applyAlignment="1" applyProtection="1">
      <alignment horizontal="left"/>
      <protection/>
    </xf>
    <xf numFmtId="167" fontId="24" fillId="0" borderId="25" xfId="52" applyNumberFormat="1" applyFont="1" applyFill="1" applyBorder="1" applyAlignment="1" applyProtection="1">
      <alignment/>
      <protection/>
    </xf>
    <xf numFmtId="167" fontId="24" fillId="0" borderId="0" xfId="52" applyNumberFormat="1" applyFont="1" applyFill="1" applyBorder="1" applyAlignment="1" applyProtection="1">
      <alignment/>
      <protection/>
    </xf>
    <xf numFmtId="4" fontId="24" fillId="0" borderId="15" xfId="52" applyNumberFormat="1" applyFont="1" applyFill="1" applyBorder="1" applyProtection="1">
      <alignment/>
      <protection locked="0"/>
    </xf>
    <xf numFmtId="0" fontId="24" fillId="0" borderId="17" xfId="52" applyFont="1" applyFill="1" applyBorder="1" applyAlignment="1" applyProtection="1">
      <alignment horizontal="center"/>
      <protection/>
    </xf>
    <xf numFmtId="0" fontId="24" fillId="0" borderId="17" xfId="52" applyFont="1" applyFill="1" applyBorder="1" applyProtection="1">
      <alignment/>
      <protection/>
    </xf>
    <xf numFmtId="168" fontId="24" fillId="0" borderId="12" xfId="52" applyNumberFormat="1" applyFont="1" applyFill="1" applyBorder="1" applyAlignment="1" applyProtection="1">
      <alignment horizontal="center" vertical="center" wrapText="1"/>
      <protection/>
    </xf>
    <xf numFmtId="0" fontId="24" fillId="0" borderId="17" xfId="52" applyFont="1" applyFill="1" applyBorder="1" applyAlignment="1" applyProtection="1">
      <alignment horizontal="center" vertical="center" wrapText="1"/>
      <protection/>
    </xf>
    <xf numFmtId="0" fontId="24" fillId="0" borderId="17" xfId="52" applyFont="1" applyFill="1" applyBorder="1" applyAlignment="1" applyProtection="1">
      <alignment horizontal="left" vertical="center" wrapText="1"/>
      <protection/>
    </xf>
    <xf numFmtId="0" fontId="24" fillId="0" borderId="12" xfId="52" applyFont="1" applyFill="1" applyBorder="1" applyAlignment="1" applyProtection="1">
      <alignment horizontal="center" vertical="center" wrapText="1"/>
      <protection/>
    </xf>
    <xf numFmtId="167" fontId="24" fillId="0" borderId="0" xfId="52" applyNumberFormat="1" applyFont="1" applyFill="1" applyBorder="1" applyAlignment="1" applyProtection="1">
      <alignment horizontal="left"/>
      <protection/>
    </xf>
    <xf numFmtId="167" fontId="24" fillId="0" borderId="25" xfId="52" applyNumberFormat="1" applyFont="1" applyFill="1" applyBorder="1" applyAlignment="1" applyProtection="1">
      <alignment horizontal="center"/>
      <protection/>
    </xf>
    <xf numFmtId="4" fontId="24" fillId="0" borderId="37" xfId="52" applyNumberFormat="1" applyFont="1" applyFill="1" applyBorder="1" applyProtection="1">
      <alignment/>
      <protection locked="0"/>
    </xf>
    <xf numFmtId="0" fontId="54" fillId="0" borderId="0" xfId="52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4" fillId="0" borderId="0" xfId="52" applyFont="1" applyBorder="1" applyAlignment="1" applyProtection="1">
      <alignment horizontal="center" wrapText="1"/>
      <protection/>
    </xf>
    <xf numFmtId="0" fontId="57" fillId="0" borderId="0" xfId="52" applyFont="1" applyBorder="1" applyAlignment="1" applyProtection="1">
      <alignment horizontal="center" vertical="center" wrapText="1"/>
      <protection/>
    </xf>
    <xf numFmtId="0" fontId="24" fillId="0" borderId="21" xfId="52" applyFont="1" applyFill="1" applyBorder="1" applyAlignment="1" applyProtection="1">
      <alignment horizontal="left"/>
      <protection/>
    </xf>
    <xf numFmtId="0" fontId="24" fillId="0" borderId="17" xfId="52" applyFont="1" applyFill="1" applyBorder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/>
    </xf>
    <xf numFmtId="0" fontId="30" fillId="0" borderId="16" xfId="52" applyFont="1" applyBorder="1" applyAlignment="1" applyProtection="1">
      <alignment horizontal="center" vertical="center" wrapText="1"/>
      <protection/>
    </xf>
    <xf numFmtId="0" fontId="30" fillId="0" borderId="14" xfId="52" applyFont="1" applyBorder="1" applyAlignment="1" applyProtection="1">
      <alignment horizontal="center" vertical="center" wrapText="1"/>
      <protection/>
    </xf>
    <xf numFmtId="0" fontId="30" fillId="0" borderId="20" xfId="52" applyFont="1" applyBorder="1" applyAlignment="1" applyProtection="1">
      <alignment horizontal="center" vertical="center"/>
      <protection/>
    </xf>
    <xf numFmtId="0" fontId="30" fillId="0" borderId="19" xfId="52" applyFont="1" applyBorder="1" applyAlignment="1" applyProtection="1">
      <alignment horizontal="center" vertical="center"/>
      <protection/>
    </xf>
    <xf numFmtId="0" fontId="24" fillId="0" borderId="33" xfId="52" applyFont="1" applyFill="1" applyBorder="1" applyAlignment="1" applyProtection="1">
      <alignment horizontal="left"/>
      <protection/>
    </xf>
    <xf numFmtId="0" fontId="24" fillId="0" borderId="18" xfId="52" applyFont="1" applyFill="1" applyBorder="1" applyAlignment="1" applyProtection="1">
      <alignment horizontal="left"/>
      <protection/>
    </xf>
    <xf numFmtId="0" fontId="24" fillId="0" borderId="38" xfId="52" applyFont="1" applyFill="1" applyBorder="1" applyAlignment="1" applyProtection="1">
      <alignment horizontal="left"/>
      <protection/>
    </xf>
    <xf numFmtId="0" fontId="24" fillId="0" borderId="19" xfId="52" applyFont="1" applyFill="1" applyBorder="1" applyAlignment="1" applyProtection="1">
      <alignment horizontal="left"/>
      <protection/>
    </xf>
    <xf numFmtId="0" fontId="30" fillId="0" borderId="41" xfId="52" applyFont="1" applyBorder="1" applyAlignment="1" applyProtection="1">
      <alignment horizontal="center" vertical="center" wrapText="1"/>
      <protection/>
    </xf>
    <xf numFmtId="0" fontId="30" fillId="0" borderId="20" xfId="52" applyFont="1" applyBorder="1" applyAlignment="1" applyProtection="1">
      <alignment horizontal="center" vertical="center" wrapText="1"/>
      <protection/>
    </xf>
    <xf numFmtId="0" fontId="30" fillId="0" borderId="38" xfId="52" applyFont="1" applyBorder="1" applyAlignment="1" applyProtection="1">
      <alignment horizontal="center" vertical="center" wrapText="1"/>
      <protection/>
    </xf>
    <xf numFmtId="0" fontId="30" fillId="0" borderId="19" xfId="52" applyFont="1" applyBorder="1" applyAlignment="1" applyProtection="1">
      <alignment horizontal="center" vertical="center" wrapText="1"/>
      <protection/>
    </xf>
    <xf numFmtId="0" fontId="24" fillId="0" borderId="42" xfId="52" applyFont="1" applyFill="1" applyBorder="1" applyAlignment="1" applyProtection="1">
      <alignment horizontal="left"/>
      <protection/>
    </xf>
    <xf numFmtId="0" fontId="24" fillId="0" borderId="0" xfId="52" applyFont="1" applyFill="1" applyBorder="1" applyAlignment="1" applyProtection="1">
      <alignment horizontal="left"/>
      <protection/>
    </xf>
    <xf numFmtId="0" fontId="30" fillId="0" borderId="41" xfId="52" applyFont="1" applyBorder="1" applyAlignment="1" applyProtection="1">
      <alignment horizontal="center" vertical="center"/>
      <protection/>
    </xf>
    <xf numFmtId="0" fontId="30" fillId="0" borderId="43" xfId="52" applyFont="1" applyBorder="1" applyAlignment="1" applyProtection="1">
      <alignment horizontal="center" vertical="center"/>
      <protection/>
    </xf>
    <xf numFmtId="0" fontId="30" fillId="0" borderId="38" xfId="52" applyFont="1" applyBorder="1" applyAlignment="1" applyProtection="1">
      <alignment horizontal="center" vertical="center"/>
      <protection/>
    </xf>
    <xf numFmtId="0" fontId="30" fillId="0" borderId="44" xfId="52" applyFont="1" applyBorder="1" applyAlignment="1" applyProtection="1">
      <alignment horizontal="center" vertical="center"/>
      <protection/>
    </xf>
    <xf numFmtId="0" fontId="30" fillId="0" borderId="43" xfId="52" applyFont="1" applyBorder="1" applyAlignment="1" applyProtection="1">
      <alignment horizontal="center" vertical="center" wrapText="1"/>
      <protection/>
    </xf>
    <xf numFmtId="0" fontId="30" fillId="0" borderId="44" xfId="52" applyFont="1" applyBorder="1" applyAlignment="1" applyProtection="1">
      <alignment horizontal="center" vertical="center" wrapText="1"/>
      <protection/>
    </xf>
    <xf numFmtId="0" fontId="24" fillId="0" borderId="22" xfId="52" applyFont="1" applyFill="1" applyBorder="1" applyAlignment="1" applyProtection="1">
      <alignment horizontal="left"/>
      <protection/>
    </xf>
    <xf numFmtId="0" fontId="24" fillId="0" borderId="35" xfId="52" applyFont="1" applyBorder="1" applyAlignment="1" applyProtection="1">
      <alignment horizontal="left"/>
      <protection/>
    </xf>
    <xf numFmtId="0" fontId="24" fillId="0" borderId="24" xfId="52" applyFont="1" applyBorder="1" applyAlignment="1" applyProtection="1">
      <alignment horizontal="left"/>
      <protection/>
    </xf>
    <xf numFmtId="0" fontId="21" fillId="0" borderId="33" xfId="0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0" fontId="30" fillId="0" borderId="17" xfId="52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33" xfId="52" applyFont="1" applyBorder="1" applyAlignment="1" applyProtection="1">
      <alignment horizontal="left"/>
      <protection/>
    </xf>
    <xf numFmtId="0" fontId="24" fillId="0" borderId="18" xfId="52" applyFont="1" applyBorder="1" applyAlignment="1" applyProtection="1">
      <alignment horizontal="left"/>
      <protection/>
    </xf>
    <xf numFmtId="0" fontId="24" fillId="0" borderId="34" xfId="52" applyFont="1" applyBorder="1" applyAlignment="1" applyProtection="1">
      <alignment horizontal="left"/>
      <protection/>
    </xf>
    <xf numFmtId="0" fontId="24" fillId="0" borderId="16" xfId="52" applyFont="1" applyBorder="1" applyAlignment="1" applyProtection="1">
      <alignment vertical="center" wrapText="1"/>
      <protection/>
    </xf>
    <xf numFmtId="0" fontId="24" fillId="0" borderId="15" xfId="52" applyFont="1" applyBorder="1" applyAlignment="1" applyProtection="1">
      <alignment vertical="center" wrapText="1"/>
      <protection/>
    </xf>
    <xf numFmtId="0" fontId="32" fillId="0" borderId="21" xfId="0" applyFont="1" applyBorder="1" applyAlignment="1" applyProtection="1">
      <alignment horizontal="center"/>
      <protection/>
    </xf>
    <xf numFmtId="0" fontId="32" fillId="0" borderId="17" xfId="0" applyFont="1" applyBorder="1" applyAlignment="1" applyProtection="1">
      <alignment horizontal="center"/>
      <protection/>
    </xf>
    <xf numFmtId="0" fontId="30" fillId="0" borderId="21" xfId="52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0" fontId="30" fillId="0" borderId="15" xfId="52" applyFont="1" applyBorder="1" applyAlignment="1" applyProtection="1">
      <alignment horizontal="center" vertical="center" wrapText="1"/>
      <protection/>
    </xf>
    <xf numFmtId="0" fontId="24" fillId="0" borderId="23" xfId="52" applyFont="1" applyBorder="1" applyAlignment="1" applyProtection="1">
      <alignment horizontal="left"/>
      <protection/>
    </xf>
    <xf numFmtId="0" fontId="30" fillId="0" borderId="22" xfId="52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 applyProtection="1">
      <alignment horizontal="center" vertical="center" wrapText="1"/>
      <protection/>
    </xf>
    <xf numFmtId="0" fontId="24" fillId="0" borderId="45" xfId="52" applyFont="1" applyBorder="1" applyAlignment="1" applyProtection="1">
      <alignment horizontal="left"/>
      <protection/>
    </xf>
    <xf numFmtId="0" fontId="24" fillId="0" borderId="46" xfId="52" applyFont="1" applyBorder="1" applyAlignment="1" applyProtection="1">
      <alignment horizontal="left"/>
      <protection/>
    </xf>
    <xf numFmtId="0" fontId="24" fillId="0" borderId="41" xfId="52" applyFont="1" applyFill="1" applyBorder="1" applyAlignment="1" applyProtection="1">
      <alignment horizontal="left"/>
      <protection/>
    </xf>
    <xf numFmtId="0" fontId="24" fillId="0" borderId="20" xfId="52" applyFont="1" applyFill="1" applyBorder="1" applyAlignment="1" applyProtection="1">
      <alignment horizontal="left"/>
      <protection/>
    </xf>
    <xf numFmtId="0" fontId="24" fillId="0" borderId="43" xfId="52" applyFont="1" applyFill="1" applyBorder="1" applyAlignment="1" applyProtection="1">
      <alignment horizontal="left"/>
      <protection/>
    </xf>
    <xf numFmtId="0" fontId="24" fillId="0" borderId="35" xfId="52" applyFont="1" applyFill="1" applyBorder="1" applyAlignment="1" applyProtection="1">
      <alignment horizontal="left"/>
      <protection/>
    </xf>
    <xf numFmtId="0" fontId="24" fillId="0" borderId="24" xfId="52" applyFont="1" applyFill="1" applyBorder="1" applyAlignment="1" applyProtection="1">
      <alignment horizontal="left"/>
      <protection/>
    </xf>
    <xf numFmtId="0" fontId="24" fillId="0" borderId="26" xfId="52" applyFont="1" applyFill="1" applyBorder="1" applyAlignment="1" applyProtection="1">
      <alignment horizontal="left"/>
      <protection/>
    </xf>
    <xf numFmtId="0" fontId="24" fillId="0" borderId="41" xfId="52" applyFont="1" applyBorder="1" applyAlignment="1" applyProtection="1">
      <alignment horizontal="left"/>
      <protection/>
    </xf>
    <xf numFmtId="0" fontId="24" fillId="0" borderId="20" xfId="52" applyFont="1" applyBorder="1" applyAlignment="1" applyProtection="1">
      <alignment horizontal="left"/>
      <protection/>
    </xf>
    <xf numFmtId="0" fontId="24" fillId="0" borderId="43" xfId="52" applyFont="1" applyBorder="1" applyAlignment="1" applyProtection="1">
      <alignment horizontal="left"/>
      <protection/>
    </xf>
    <xf numFmtId="0" fontId="24" fillId="0" borderId="26" xfId="52" applyFont="1" applyBorder="1" applyAlignment="1" applyProtection="1">
      <alignment horizontal="left"/>
      <protection/>
    </xf>
    <xf numFmtId="0" fontId="24" fillId="0" borderId="44" xfId="52" applyFont="1" applyFill="1" applyBorder="1" applyAlignment="1" applyProtection="1">
      <alignment horizontal="left"/>
      <protection/>
    </xf>
    <xf numFmtId="0" fontId="24" fillId="0" borderId="47" xfId="52" applyFont="1" applyFill="1" applyBorder="1" applyAlignment="1" applyProtection="1">
      <alignment horizontal="left"/>
      <protection/>
    </xf>
    <xf numFmtId="0" fontId="24" fillId="0" borderId="36" xfId="52" applyFont="1" applyFill="1" applyBorder="1" applyAlignment="1" applyProtection="1">
      <alignment horizontal="left"/>
      <protection/>
    </xf>
    <xf numFmtId="0" fontId="30" fillId="0" borderId="48" xfId="52" applyFont="1" applyBorder="1" applyAlignment="1" applyProtection="1">
      <alignment horizontal="center" vertical="center" wrapText="1"/>
      <protection/>
    </xf>
    <xf numFmtId="0" fontId="30" fillId="0" borderId="49" xfId="52" applyFont="1" applyBorder="1" applyAlignment="1" applyProtection="1">
      <alignment horizontal="center" vertical="center" wrapText="1"/>
      <protection/>
    </xf>
    <xf numFmtId="0" fontId="31" fillId="0" borderId="0" xfId="52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54" fillId="0" borderId="12" xfId="52" applyFont="1" applyBorder="1" applyAlignment="1" applyProtection="1">
      <alignment horizontal="left" vertical="center" wrapText="1"/>
      <protection/>
    </xf>
    <xf numFmtId="0" fontId="35" fillId="34" borderId="0" xfId="52" applyFont="1" applyFill="1" applyBorder="1" applyAlignment="1" applyProtection="1">
      <alignment horizontal="left" vertical="center" wrapText="1"/>
      <protection locked="0"/>
    </xf>
    <xf numFmtId="0" fontId="22" fillId="34" borderId="0" xfId="52" applyFont="1" applyFill="1" applyBorder="1" applyAlignment="1" applyProtection="1">
      <alignment horizontal="left" vertical="center" wrapText="1"/>
      <protection locked="0"/>
    </xf>
    <xf numFmtId="0" fontId="24" fillId="0" borderId="21" xfId="52" applyFont="1" applyFill="1" applyBorder="1" applyAlignment="1" applyProtection="1">
      <alignment horizontal="left" vertical="center"/>
      <protection/>
    </xf>
    <xf numFmtId="0" fontId="24" fillId="0" borderId="17" xfId="52" applyFont="1" applyFill="1" applyBorder="1" applyAlignment="1" applyProtection="1">
      <alignment horizontal="left" vertical="center"/>
      <protection/>
    </xf>
    <xf numFmtId="0" fontId="24" fillId="34" borderId="0" xfId="52" applyFont="1" applyFill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/>
      <protection/>
    </xf>
    <xf numFmtId="0" fontId="21" fillId="0" borderId="44" xfId="0" applyFont="1" applyBorder="1" applyAlignment="1" applyProtection="1">
      <alignment horizontal="center"/>
      <protection/>
    </xf>
    <xf numFmtId="0" fontId="24" fillId="0" borderId="16" xfId="52" applyFont="1" applyFill="1" applyBorder="1" applyAlignment="1" applyProtection="1">
      <alignment vertical="center" wrapText="1"/>
      <protection/>
    </xf>
    <xf numFmtId="0" fontId="24" fillId="0" borderId="15" xfId="52" applyFont="1" applyFill="1" applyBorder="1" applyAlignment="1" applyProtection="1">
      <alignment vertical="center" wrapText="1"/>
      <protection/>
    </xf>
    <xf numFmtId="0" fontId="21" fillId="0" borderId="41" xfId="0" applyFont="1" applyBorder="1" applyAlignment="1" applyProtection="1">
      <alignment horizontal="center"/>
      <protection/>
    </xf>
    <xf numFmtId="0" fontId="21" fillId="0" borderId="43" xfId="0" applyFont="1" applyBorder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30" fillId="0" borderId="16" xfId="52" applyFont="1" applyFill="1" applyBorder="1" applyAlignment="1" applyProtection="1">
      <alignment horizontal="center" vertical="center" wrapText="1"/>
      <protection/>
    </xf>
    <xf numFmtId="0" fontId="30" fillId="0" borderId="15" xfId="52" applyFont="1" applyFill="1" applyBorder="1" applyAlignment="1" applyProtection="1">
      <alignment horizontal="center" vertical="center" wrapText="1"/>
      <protection/>
    </xf>
    <xf numFmtId="0" fontId="30" fillId="0" borderId="14" xfId="52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5"/>
  <sheetViews>
    <sheetView zoomScalePageLayoutView="0" workbookViewId="0" topLeftCell="A1">
      <selection activeCell="D30" sqref="D30"/>
    </sheetView>
  </sheetViews>
  <sheetFormatPr defaultColWidth="8.796875" defaultRowHeight="14.25"/>
  <cols>
    <col min="1" max="1" width="4.09765625" style="18" customWidth="1"/>
    <col min="2" max="2" width="6.5" style="18" customWidth="1"/>
    <col min="3" max="3" width="79" style="18" customWidth="1"/>
    <col min="4" max="246" width="9" style="18" customWidth="1"/>
    <col min="247" max="247" width="4.09765625" style="18" customWidth="1"/>
    <col min="248" max="248" width="6.5" style="18" customWidth="1"/>
    <col min="249" max="16384" width="9" style="18" customWidth="1"/>
  </cols>
  <sheetData>
    <row r="2" spans="2:3" s="15" customFormat="1" ht="19.5" customHeight="1">
      <c r="B2" s="13" t="s">
        <v>52</v>
      </c>
      <c r="C2" s="14" t="s">
        <v>53</v>
      </c>
    </row>
    <row r="3" spans="2:3" ht="30" customHeight="1">
      <c r="B3" s="16">
        <v>1</v>
      </c>
      <c r="C3" s="17" t="s">
        <v>21</v>
      </c>
    </row>
    <row r="4" spans="2:3" ht="30" customHeight="1">
      <c r="B4" s="16">
        <v>2</v>
      </c>
      <c r="C4" s="17" t="s">
        <v>67</v>
      </c>
    </row>
    <row r="5" spans="2:3" ht="30" customHeight="1">
      <c r="B5" s="16">
        <v>3</v>
      </c>
      <c r="C5" s="17" t="s">
        <v>48</v>
      </c>
    </row>
    <row r="6" spans="2:3" ht="30" customHeight="1">
      <c r="B6" s="16">
        <v>4</v>
      </c>
      <c r="C6" s="17" t="s">
        <v>68</v>
      </c>
    </row>
    <row r="7" spans="2:3" ht="30" customHeight="1">
      <c r="B7" s="16">
        <v>5</v>
      </c>
      <c r="C7" s="17" t="s">
        <v>69</v>
      </c>
    </row>
    <row r="8" spans="2:3" ht="30" customHeight="1">
      <c r="B8" s="16">
        <v>6</v>
      </c>
      <c r="C8" s="17" t="s">
        <v>49</v>
      </c>
    </row>
    <row r="9" spans="2:3" ht="30" customHeight="1">
      <c r="B9" s="16">
        <v>7</v>
      </c>
      <c r="C9" s="17" t="s">
        <v>50</v>
      </c>
    </row>
    <row r="10" spans="2:3" ht="30" customHeight="1">
      <c r="B10" s="16">
        <v>8</v>
      </c>
      <c r="C10" s="17" t="s">
        <v>103</v>
      </c>
    </row>
    <row r="11" spans="2:3" ht="45" customHeight="1">
      <c r="B11" s="16">
        <v>9</v>
      </c>
      <c r="C11" s="17" t="s">
        <v>102</v>
      </c>
    </row>
    <row r="12" spans="2:3" ht="30" customHeight="1">
      <c r="B12" s="16">
        <v>10</v>
      </c>
      <c r="C12" s="17" t="s">
        <v>101</v>
      </c>
    </row>
    <row r="13" spans="2:3" ht="30" customHeight="1">
      <c r="B13" s="16">
        <v>11</v>
      </c>
      <c r="C13" s="17" t="s">
        <v>51</v>
      </c>
    </row>
    <row r="14" spans="2:3" ht="45" customHeight="1">
      <c r="B14" s="16">
        <v>12</v>
      </c>
      <c r="C14" s="17" t="s">
        <v>104</v>
      </c>
    </row>
    <row r="15" spans="2:3" ht="30" customHeight="1">
      <c r="B15" s="16">
        <v>13</v>
      </c>
      <c r="C15" s="17" t="s">
        <v>108</v>
      </c>
    </row>
    <row r="16" spans="2:3" ht="30" customHeight="1">
      <c r="B16" s="16">
        <v>14</v>
      </c>
      <c r="C16" s="17" t="s">
        <v>54</v>
      </c>
    </row>
    <row r="17" spans="2:3" ht="30" customHeight="1">
      <c r="B17" s="16">
        <v>15</v>
      </c>
      <c r="C17" s="17" t="s">
        <v>55</v>
      </c>
    </row>
    <row r="18" spans="2:3" ht="30" customHeight="1">
      <c r="B18" s="16">
        <v>16</v>
      </c>
      <c r="C18" s="17" t="s">
        <v>56</v>
      </c>
    </row>
    <row r="19" spans="2:3" ht="45" customHeight="1">
      <c r="B19" s="16">
        <v>17</v>
      </c>
      <c r="C19" s="17" t="s">
        <v>107</v>
      </c>
    </row>
    <row r="20" spans="2:3" ht="30" customHeight="1">
      <c r="B20" s="16">
        <v>18</v>
      </c>
      <c r="C20" s="17" t="s">
        <v>109</v>
      </c>
    </row>
    <row r="21" spans="2:3" ht="30" customHeight="1">
      <c r="B21" s="16">
        <v>19</v>
      </c>
      <c r="C21" s="17" t="s">
        <v>57</v>
      </c>
    </row>
    <row r="22" spans="2:3" ht="30" customHeight="1">
      <c r="B22" s="16">
        <v>20</v>
      </c>
      <c r="C22" s="17" t="s">
        <v>110</v>
      </c>
    </row>
    <row r="23" spans="2:3" ht="30" customHeight="1">
      <c r="B23" s="16">
        <v>21</v>
      </c>
      <c r="C23" s="17" t="s">
        <v>58</v>
      </c>
    </row>
    <row r="24" spans="2:13" ht="30" customHeight="1">
      <c r="B24" s="16">
        <v>22</v>
      </c>
      <c r="C24" s="198" t="s">
        <v>152</v>
      </c>
      <c r="D24" s="197"/>
      <c r="E24" s="197"/>
      <c r="F24" s="197"/>
      <c r="G24" s="197"/>
      <c r="H24" s="197"/>
      <c r="I24" s="197"/>
      <c r="J24" s="197"/>
      <c r="K24" s="197"/>
      <c r="L24" s="197"/>
      <c r="M24" s="197"/>
    </row>
    <row r="25" spans="2:3" ht="30" customHeight="1">
      <c r="B25" s="16">
        <v>23</v>
      </c>
      <c r="C25" s="17" t="s">
        <v>59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SheetLayoutView="100" zoomScalePageLayoutView="0" workbookViewId="0" topLeftCell="A1">
      <selection activeCell="O17" sqref="O17:O21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0.8984375" style="1" customWidth="1"/>
    <col min="13" max="15" width="12.59765625" style="1" customWidth="1"/>
    <col min="16" max="16" width="9" style="1" customWidth="1"/>
    <col min="17" max="17" width="12.3984375" style="1" bestFit="1" customWidth="1"/>
    <col min="18" max="18" width="10.8984375" style="1" bestFit="1" customWidth="1"/>
    <col min="19" max="19" width="11.8984375" style="1" bestFit="1" customWidth="1"/>
    <col min="20" max="16384" width="9" style="1" customWidth="1"/>
  </cols>
  <sheetData>
    <row r="1" spans="1:15" ht="15">
      <c r="A1" s="24"/>
      <c r="B1" s="25"/>
      <c r="C1" s="25"/>
      <c r="D1" s="25"/>
      <c r="E1" s="25"/>
      <c r="F1" s="25"/>
      <c r="G1" s="25"/>
      <c r="H1" s="25"/>
      <c r="I1" s="71"/>
      <c r="J1" s="72"/>
      <c r="K1" s="72"/>
      <c r="L1" s="25"/>
      <c r="M1" s="25"/>
      <c r="N1" s="25"/>
      <c r="O1" s="25"/>
    </row>
    <row r="2" spans="1:15" s="2" customFormat="1" ht="30" customHeight="1">
      <c r="A2" s="23">
        <v>9</v>
      </c>
      <c r="B2" s="241" t="s">
        <v>102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7" t="s">
        <v>149</v>
      </c>
      <c r="N2" s="247"/>
      <c r="O2" s="247"/>
    </row>
    <row r="3" spans="1:15" s="2" customFormat="1" ht="15" customHeight="1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7"/>
      <c r="L3" s="27"/>
      <c r="M3" s="27"/>
      <c r="N3" s="30"/>
      <c r="O3" s="30"/>
    </row>
    <row r="4" spans="1:15" s="2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  <c r="L4" s="27"/>
      <c r="M4" s="27"/>
      <c r="N4" s="30"/>
      <c r="O4" s="30"/>
    </row>
    <row r="5" spans="1:15" s="2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7"/>
      <c r="L5" s="27"/>
      <c r="M5" s="27"/>
      <c r="N5" s="30"/>
      <c r="O5" s="30"/>
    </row>
    <row r="6" spans="1:15" s="2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7"/>
      <c r="L6" s="27"/>
      <c r="M6" s="27"/>
      <c r="N6" s="30"/>
      <c r="O6" s="30"/>
    </row>
    <row r="7" spans="1:15" s="2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7"/>
      <c r="L7" s="27"/>
      <c r="M7" s="27"/>
      <c r="N7" s="30"/>
      <c r="O7" s="30"/>
    </row>
    <row r="8" spans="1:15" s="2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  <c r="N8" s="30"/>
      <c r="O8" s="30"/>
    </row>
    <row r="9" spans="1:15" s="2" customFormat="1" ht="15" customHeight="1">
      <c r="A9" s="243" t="s">
        <v>40</v>
      </c>
      <c r="B9" s="243"/>
      <c r="C9" s="243"/>
      <c r="D9" s="28"/>
      <c r="E9" s="23"/>
      <c r="F9" s="23"/>
      <c r="G9" s="23"/>
      <c r="H9" s="23"/>
      <c r="I9" s="23"/>
      <c r="J9" s="23"/>
      <c r="K9" s="27"/>
      <c r="L9" s="27"/>
      <c r="M9" s="27"/>
      <c r="N9" s="30"/>
      <c r="O9" s="30"/>
    </row>
    <row r="10" spans="1:15" s="2" customFormat="1" ht="30" customHeight="1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27"/>
      <c r="L10" s="27"/>
      <c r="M10" s="27"/>
      <c r="N10" s="30"/>
      <c r="O10" s="30"/>
    </row>
    <row r="11" spans="1:15" s="2" customFormat="1" ht="15" customHeight="1">
      <c r="A11" s="23"/>
      <c r="B11" s="23"/>
      <c r="C11" s="23"/>
      <c r="D11" s="308" t="s">
        <v>60</v>
      </c>
      <c r="E11" s="308"/>
      <c r="F11" s="308"/>
      <c r="G11" s="308"/>
      <c r="H11" s="308"/>
      <c r="I11" s="308"/>
      <c r="J11" s="308"/>
      <c r="K11" s="308"/>
      <c r="L11" s="23"/>
      <c r="M11" s="27"/>
      <c r="N11" s="27"/>
      <c r="O11" s="27"/>
    </row>
    <row r="12" spans="1:22" ht="15.75" thickBot="1">
      <c r="A12" s="25"/>
      <c r="B12" s="25"/>
      <c r="C12" s="25"/>
      <c r="D12" s="25"/>
      <c r="E12" s="25"/>
      <c r="F12" s="25"/>
      <c r="G12" s="25"/>
      <c r="H12" s="25"/>
      <c r="I12" s="71"/>
      <c r="J12" s="72"/>
      <c r="K12" s="72"/>
      <c r="L12" s="25"/>
      <c r="M12" s="25"/>
      <c r="N12" s="25"/>
      <c r="O12" s="25"/>
      <c r="R12" s="3"/>
      <c r="S12" s="3"/>
      <c r="U12" s="3"/>
      <c r="V12" s="3"/>
    </row>
    <row r="13" spans="1:22" ht="38.25">
      <c r="A13" s="248" t="s">
        <v>0</v>
      </c>
      <c r="B13" s="262" t="s">
        <v>1</v>
      </c>
      <c r="C13" s="250"/>
      <c r="D13" s="250"/>
      <c r="E13" s="250"/>
      <c r="F13" s="263"/>
      <c r="G13" s="248" t="s">
        <v>2</v>
      </c>
      <c r="H13" s="256" t="s">
        <v>3</v>
      </c>
      <c r="I13" s="257"/>
      <c r="J13" s="257"/>
      <c r="K13" s="266"/>
      <c r="L13" s="31" t="s">
        <v>4</v>
      </c>
      <c r="M13" s="31" t="s">
        <v>90</v>
      </c>
      <c r="N13" s="31" t="s">
        <v>91</v>
      </c>
      <c r="O13" s="31" t="s">
        <v>5</v>
      </c>
      <c r="R13" s="3"/>
      <c r="S13" s="3"/>
      <c r="U13" s="3"/>
      <c r="V13" s="3"/>
    </row>
    <row r="14" spans="1:22" ht="15.75" thickBot="1">
      <c r="A14" s="249"/>
      <c r="B14" s="264"/>
      <c r="C14" s="251"/>
      <c r="D14" s="251"/>
      <c r="E14" s="251"/>
      <c r="F14" s="265"/>
      <c r="G14" s="249"/>
      <c r="H14" s="258"/>
      <c r="I14" s="259"/>
      <c r="J14" s="259"/>
      <c r="K14" s="267"/>
      <c r="L14" s="32" t="s">
        <v>6</v>
      </c>
      <c r="M14" s="32" t="s">
        <v>6</v>
      </c>
      <c r="N14" s="32" t="s">
        <v>6</v>
      </c>
      <c r="O14" s="32" t="s">
        <v>6</v>
      </c>
      <c r="R14" s="3"/>
      <c r="S14" s="3"/>
      <c r="U14" s="3"/>
      <c r="V14" s="3"/>
    </row>
    <row r="15" spans="1:22" ht="15" customHeight="1" thickBot="1">
      <c r="A15" s="287" t="s">
        <v>99</v>
      </c>
      <c r="B15" s="245" t="s">
        <v>15</v>
      </c>
      <c r="C15" s="246"/>
      <c r="D15" s="246"/>
      <c r="E15" s="246"/>
      <c r="F15" s="268"/>
      <c r="G15" s="47" t="s">
        <v>20</v>
      </c>
      <c r="H15" s="73">
        <v>55.194</v>
      </c>
      <c r="I15" s="74"/>
      <c r="J15" s="75" t="s">
        <v>12</v>
      </c>
      <c r="K15" s="74"/>
      <c r="L15" s="139">
        <v>0</v>
      </c>
      <c r="M15" s="41">
        <f>ROUND(L15*H15,3)</f>
        <v>0</v>
      </c>
      <c r="N15" s="41">
        <f>O15-M15</f>
        <v>0</v>
      </c>
      <c r="O15" s="41">
        <f>ROUND(M15*1.23,3)</f>
        <v>0</v>
      </c>
      <c r="R15" s="3"/>
      <c r="S15" s="3"/>
      <c r="U15" s="3"/>
      <c r="V15" s="3"/>
    </row>
    <row r="16" spans="1:22" ht="15.75" thickBot="1">
      <c r="A16" s="287"/>
      <c r="B16" s="273" t="s">
        <v>78</v>
      </c>
      <c r="C16" s="273"/>
      <c r="D16" s="273"/>
      <c r="E16" s="273"/>
      <c r="F16" s="273"/>
      <c r="G16" s="33"/>
      <c r="H16" s="76"/>
      <c r="I16" s="77"/>
      <c r="J16" s="78"/>
      <c r="K16" s="79"/>
      <c r="L16" s="140"/>
      <c r="M16" s="58">
        <f>SUM(M15:M15)</f>
        <v>0</v>
      </c>
      <c r="N16" s="58">
        <f>SUM(N15:N15)</f>
        <v>0</v>
      </c>
      <c r="O16" s="58">
        <f>SUM(O15:O15)</f>
        <v>0</v>
      </c>
      <c r="R16" s="3"/>
      <c r="S16" s="3"/>
      <c r="U16" s="3"/>
      <c r="V16" s="3"/>
    </row>
    <row r="17" spans="1:22" ht="15.75" thickBot="1">
      <c r="A17" s="287"/>
      <c r="B17" s="277" t="s">
        <v>27</v>
      </c>
      <c r="C17" s="278"/>
      <c r="D17" s="278"/>
      <c r="E17" s="278"/>
      <c r="F17" s="279"/>
      <c r="G17" s="280" t="s">
        <v>20</v>
      </c>
      <c r="H17" s="80">
        <f>H15</f>
        <v>55.194</v>
      </c>
      <c r="I17" s="81"/>
      <c r="J17" s="82" t="s">
        <v>12</v>
      </c>
      <c r="K17" s="83"/>
      <c r="L17" s="141">
        <v>0</v>
      </c>
      <c r="M17" s="41">
        <f>ROUND(L17*H17,3)</f>
        <v>0</v>
      </c>
      <c r="N17" s="41">
        <f>O17-M17</f>
        <v>0</v>
      </c>
      <c r="O17" s="41">
        <f>ROUND(M17*1.23,3)</f>
        <v>0</v>
      </c>
      <c r="R17" s="3"/>
      <c r="S17" s="3"/>
      <c r="U17" s="3"/>
      <c r="V17" s="3"/>
    </row>
    <row r="18" spans="1:22" ht="15.75" thickBot="1">
      <c r="A18" s="287"/>
      <c r="B18" s="288" t="s">
        <v>28</v>
      </c>
      <c r="C18" s="288"/>
      <c r="D18" s="288"/>
      <c r="E18" s="288"/>
      <c r="F18" s="288"/>
      <c r="G18" s="281"/>
      <c r="H18" s="190">
        <v>0.08</v>
      </c>
      <c r="I18" s="84" t="s">
        <v>32</v>
      </c>
      <c r="J18" s="85">
        <v>12</v>
      </c>
      <c r="K18" s="86" t="s">
        <v>31</v>
      </c>
      <c r="L18" s="142">
        <v>0</v>
      </c>
      <c r="M18" s="41">
        <f>ROUND(L18*H18,3)</f>
        <v>0</v>
      </c>
      <c r="N18" s="87">
        <f>O18-M18</f>
        <v>0</v>
      </c>
      <c r="O18" s="41">
        <f>ROUND(M18*1.23,3)</f>
        <v>0</v>
      </c>
      <c r="R18" s="3"/>
      <c r="S18" s="3"/>
      <c r="U18" s="3"/>
      <c r="V18" s="3"/>
    </row>
    <row r="19" spans="1:22" ht="15.75" thickBot="1">
      <c r="A19" s="287"/>
      <c r="B19" s="270" t="s">
        <v>29</v>
      </c>
      <c r="C19" s="270"/>
      <c r="D19" s="270"/>
      <c r="E19" s="270"/>
      <c r="F19" s="270"/>
      <c r="G19" s="281"/>
      <c r="H19" s="190">
        <v>0.08</v>
      </c>
      <c r="I19" s="81" t="s">
        <v>32</v>
      </c>
      <c r="J19" s="88">
        <v>12</v>
      </c>
      <c r="K19" s="89" t="s">
        <v>31</v>
      </c>
      <c r="L19" s="142">
        <v>0</v>
      </c>
      <c r="M19" s="41">
        <f>ROUND(L19*H19,3)</f>
        <v>0</v>
      </c>
      <c r="N19" s="87">
        <f>O19-M19</f>
        <v>0</v>
      </c>
      <c r="O19" s="41">
        <f>ROUND(M19*1.23,3)</f>
        <v>0</v>
      </c>
      <c r="R19" s="3"/>
      <c r="S19" s="3"/>
      <c r="U19" s="3"/>
      <c r="V19" s="3"/>
    </row>
    <row r="20" spans="1:22" ht="15.75" thickBot="1">
      <c r="A20" s="287"/>
      <c r="B20" s="269" t="s">
        <v>30</v>
      </c>
      <c r="C20" s="270"/>
      <c r="D20" s="270"/>
      <c r="E20" s="270"/>
      <c r="F20" s="270"/>
      <c r="G20" s="281"/>
      <c r="H20" s="136">
        <f>H15</f>
        <v>55.194</v>
      </c>
      <c r="I20" s="90"/>
      <c r="J20" s="91" t="s">
        <v>12</v>
      </c>
      <c r="K20" s="92"/>
      <c r="L20" s="142">
        <v>0</v>
      </c>
      <c r="M20" s="41">
        <f>ROUND(L20*H20,3)</f>
        <v>0</v>
      </c>
      <c r="N20" s="87">
        <f>O20-M20</f>
        <v>0</v>
      </c>
      <c r="O20" s="41">
        <f>ROUND(M20*1.23,3)</f>
        <v>0</v>
      </c>
      <c r="R20" s="3"/>
      <c r="S20" s="3"/>
      <c r="V20" s="3"/>
    </row>
    <row r="21" spans="1:19" ht="15.75" thickBot="1">
      <c r="A21" s="287"/>
      <c r="B21" s="93" t="s">
        <v>75</v>
      </c>
      <c r="C21" s="94"/>
      <c r="D21" s="94"/>
      <c r="E21" s="94"/>
      <c r="F21" s="95"/>
      <c r="G21" s="281"/>
      <c r="H21" s="137">
        <v>1</v>
      </c>
      <c r="I21" s="81" t="s">
        <v>32</v>
      </c>
      <c r="J21" s="88">
        <v>12</v>
      </c>
      <c r="K21" s="97" t="s">
        <v>31</v>
      </c>
      <c r="L21" s="22">
        <v>0</v>
      </c>
      <c r="M21" s="41">
        <f>ROUND(L21*H21,3)</f>
        <v>0</v>
      </c>
      <c r="N21" s="98">
        <f>O21-M21</f>
        <v>0</v>
      </c>
      <c r="O21" s="41">
        <f>ROUND(M21*1.23,3)</f>
        <v>0</v>
      </c>
      <c r="R21" s="3"/>
      <c r="S21" s="3"/>
    </row>
    <row r="22" spans="1:19" ht="15.75" thickBot="1">
      <c r="A22" s="287"/>
      <c r="B22" s="284" t="s">
        <v>76</v>
      </c>
      <c r="C22" s="273"/>
      <c r="D22" s="273"/>
      <c r="E22" s="273"/>
      <c r="F22" s="289"/>
      <c r="G22" s="99"/>
      <c r="H22" s="100" t="s">
        <v>8</v>
      </c>
      <c r="I22" s="101"/>
      <c r="J22" s="102"/>
      <c r="K22" s="103"/>
      <c r="L22" s="104"/>
      <c r="M22" s="105">
        <f>SUM(M17:M21)</f>
        <v>0</v>
      </c>
      <c r="N22" s="105">
        <f>SUM(N17:N21)</f>
        <v>0</v>
      </c>
      <c r="O22" s="105">
        <f>SUM(O17:O21)</f>
        <v>0</v>
      </c>
      <c r="R22" s="3"/>
      <c r="S22" s="3"/>
    </row>
    <row r="23" spans="1:19" ht="15" customHeight="1" thickBot="1">
      <c r="A23" s="249"/>
      <c r="B23" s="284" t="s">
        <v>7</v>
      </c>
      <c r="C23" s="285"/>
      <c r="D23" s="285"/>
      <c r="E23" s="285"/>
      <c r="F23" s="286"/>
      <c r="G23" s="106"/>
      <c r="H23" s="107"/>
      <c r="I23" s="108"/>
      <c r="J23" s="109"/>
      <c r="K23" s="108"/>
      <c r="L23" s="110"/>
      <c r="M23" s="58">
        <f>M16+M22</f>
        <v>0</v>
      </c>
      <c r="N23" s="58">
        <f>N16+N22</f>
        <v>0</v>
      </c>
      <c r="O23" s="58">
        <f>O16+O22</f>
        <v>0</v>
      </c>
      <c r="R23" s="3"/>
      <c r="S23" s="3"/>
    </row>
    <row r="24" spans="1:19" ht="15" customHeight="1">
      <c r="A24" s="59"/>
      <c r="B24" s="60"/>
      <c r="C24" s="61"/>
      <c r="D24" s="61"/>
      <c r="E24" s="61"/>
      <c r="F24" s="61"/>
      <c r="G24" s="62"/>
      <c r="H24" s="63"/>
      <c r="I24" s="63"/>
      <c r="J24" s="111"/>
      <c r="K24" s="111"/>
      <c r="L24" s="63"/>
      <c r="M24" s="64"/>
      <c r="N24" s="64"/>
      <c r="O24" s="64"/>
      <c r="R24" s="3"/>
      <c r="S24" s="3"/>
    </row>
    <row r="25" spans="1:19" ht="15.75" thickBot="1">
      <c r="A25" s="25"/>
      <c r="B25" s="25"/>
      <c r="C25" s="25"/>
      <c r="D25" s="25"/>
      <c r="E25" s="25"/>
      <c r="F25" s="25"/>
      <c r="G25" s="25"/>
      <c r="H25" s="25"/>
      <c r="I25" s="71"/>
      <c r="J25" s="72"/>
      <c r="K25" s="72"/>
      <c r="L25" s="274" t="s">
        <v>19</v>
      </c>
      <c r="M25" s="274"/>
      <c r="N25" s="274"/>
      <c r="O25" s="274"/>
      <c r="R25" s="3"/>
      <c r="S25" s="3"/>
    </row>
    <row r="26" spans="1:15" s="12" customFormat="1" ht="26.25" thickBo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275"/>
      <c r="L26" s="276"/>
      <c r="M26" s="113" t="s">
        <v>9</v>
      </c>
      <c r="N26" s="113" t="s">
        <v>10</v>
      </c>
      <c r="O26" s="113" t="s">
        <v>45</v>
      </c>
    </row>
    <row r="27" spans="1:15" ht="15.75" customHeight="1" thickBot="1">
      <c r="A27" s="25"/>
      <c r="B27" s="25"/>
      <c r="C27" s="25"/>
      <c r="D27" s="25"/>
      <c r="E27" s="25"/>
      <c r="F27" s="25"/>
      <c r="G27" s="25"/>
      <c r="H27" s="25"/>
      <c r="I27" s="71"/>
      <c r="J27" s="72"/>
      <c r="K27" s="271" t="s">
        <v>65</v>
      </c>
      <c r="L27" s="272"/>
      <c r="M27" s="131">
        <f>M23</f>
        <v>0</v>
      </c>
      <c r="N27" s="131">
        <f>N23</f>
        <v>0</v>
      </c>
      <c r="O27" s="131">
        <f>O23</f>
        <v>0</v>
      </c>
    </row>
    <row r="28" spans="1:15" ht="15.75" thickBot="1">
      <c r="A28" s="25"/>
      <c r="B28" s="25"/>
      <c r="C28" s="25"/>
      <c r="D28" s="25"/>
      <c r="E28" s="25"/>
      <c r="F28" s="25"/>
      <c r="G28" s="25"/>
      <c r="H28" s="25"/>
      <c r="I28" s="71"/>
      <c r="J28" s="72"/>
      <c r="K28" s="282" t="s">
        <v>11</v>
      </c>
      <c r="L28" s="283"/>
      <c r="M28" s="115">
        <f>SUM(M27:M27)</f>
        <v>0</v>
      </c>
      <c r="N28" s="115">
        <f>SUM(N27:N27)</f>
        <v>0</v>
      </c>
      <c r="O28" s="115">
        <f>SUM(O27:O27)</f>
        <v>0</v>
      </c>
    </row>
    <row r="29" spans="1:17" s="4" customFormat="1" ht="15" customHeight="1">
      <c r="A29" s="59"/>
      <c r="B29" s="60"/>
      <c r="C29" s="61"/>
      <c r="D29" s="61"/>
      <c r="E29" s="61"/>
      <c r="F29" s="61"/>
      <c r="G29" s="62"/>
      <c r="H29" s="63"/>
      <c r="I29" s="63"/>
      <c r="J29" s="63"/>
      <c r="K29" s="64"/>
      <c r="L29" s="64"/>
      <c r="M29" s="64"/>
      <c r="N29" s="61"/>
      <c r="O29" s="61"/>
      <c r="P29" s="7"/>
      <c r="Q29" s="7"/>
    </row>
    <row r="30" spans="1:17" s="4" customFormat="1" ht="15" customHeight="1">
      <c r="A30" s="59"/>
      <c r="B30" s="60"/>
      <c r="C30" s="61"/>
      <c r="D30" s="61"/>
      <c r="E30" s="61"/>
      <c r="F30" s="61"/>
      <c r="G30" s="62"/>
      <c r="H30" s="63"/>
      <c r="I30" s="63"/>
      <c r="J30" s="63"/>
      <c r="K30" s="64"/>
      <c r="L30" s="64"/>
      <c r="M30" s="64"/>
      <c r="N30" s="61"/>
      <c r="O30" s="61"/>
      <c r="P30" s="7"/>
      <c r="Q30" s="7"/>
    </row>
    <row r="31" spans="1:17" s="4" customFormat="1" ht="15" customHeight="1">
      <c r="A31" s="59"/>
      <c r="B31" s="60"/>
      <c r="C31" s="61"/>
      <c r="D31" s="61"/>
      <c r="E31" s="61"/>
      <c r="F31" s="61"/>
      <c r="G31" s="62"/>
      <c r="H31" s="63"/>
      <c r="I31" s="63"/>
      <c r="J31" s="63"/>
      <c r="K31" s="64"/>
      <c r="L31" s="64"/>
      <c r="M31" s="64"/>
      <c r="N31" s="61"/>
      <c r="O31" s="61"/>
      <c r="P31" s="7"/>
      <c r="Q31" s="7"/>
    </row>
    <row r="32" spans="1:17" s="4" customFormat="1" ht="15" customHeight="1">
      <c r="A32" s="59"/>
      <c r="B32" s="60"/>
      <c r="C32" s="61"/>
      <c r="D32" s="61"/>
      <c r="E32" s="61"/>
      <c r="F32" s="61"/>
      <c r="G32" s="62"/>
      <c r="H32" s="63"/>
      <c r="I32" s="63"/>
      <c r="J32" s="63"/>
      <c r="K32" s="64"/>
      <c r="L32" s="64"/>
      <c r="M32" s="64"/>
      <c r="N32" s="61"/>
      <c r="O32" s="61"/>
      <c r="P32" s="7"/>
      <c r="Q32" s="7"/>
    </row>
    <row r="33" spans="1:17" s="4" customFormat="1" ht="15" customHeight="1">
      <c r="A33" s="59"/>
      <c r="B33" s="60"/>
      <c r="C33" s="61"/>
      <c r="D33" s="61"/>
      <c r="E33" s="61"/>
      <c r="F33" s="61"/>
      <c r="G33" s="62"/>
      <c r="H33" s="63"/>
      <c r="I33" s="63"/>
      <c r="J33" s="63"/>
      <c r="K33" s="64"/>
      <c r="L33" s="64"/>
      <c r="M33" s="64"/>
      <c r="N33" s="61"/>
      <c r="O33" s="61"/>
      <c r="P33" s="7"/>
      <c r="Q33" s="7"/>
    </row>
    <row r="34" spans="1:17" s="10" customFormat="1" ht="15" customHeight="1">
      <c r="A34" s="60"/>
      <c r="B34" s="243" t="s">
        <v>41</v>
      </c>
      <c r="C34" s="243"/>
      <c r="D34" s="243"/>
      <c r="E34" s="65"/>
      <c r="F34" s="65"/>
      <c r="G34" s="62"/>
      <c r="H34" s="63"/>
      <c r="I34" s="65"/>
      <c r="J34" s="65"/>
      <c r="K34" s="65"/>
      <c r="L34" s="243" t="s">
        <v>47</v>
      </c>
      <c r="M34" s="243"/>
      <c r="N34" s="243"/>
      <c r="O34" s="28"/>
      <c r="Q34" s="11"/>
    </row>
    <row r="35" spans="1:17" s="8" customFormat="1" ht="15" customHeight="1">
      <c r="A35" s="66"/>
      <c r="B35" s="66"/>
      <c r="C35" s="67" t="s">
        <v>42</v>
      </c>
      <c r="D35" s="68"/>
      <c r="E35" s="68"/>
      <c r="F35" s="68"/>
      <c r="G35" s="69"/>
      <c r="H35" s="70"/>
      <c r="I35" s="68"/>
      <c r="J35" s="68"/>
      <c r="K35" s="68"/>
      <c r="L35" s="70"/>
      <c r="M35" s="67" t="s">
        <v>43</v>
      </c>
      <c r="N35" s="68"/>
      <c r="O35" s="29"/>
      <c r="Q35" s="9"/>
    </row>
    <row r="36" spans="1:15" ht="15">
      <c r="A36" s="25"/>
      <c r="B36" s="25"/>
      <c r="C36" s="25"/>
      <c r="D36" s="25"/>
      <c r="E36" s="25"/>
      <c r="F36" s="25"/>
      <c r="G36" s="25"/>
      <c r="H36" s="25"/>
      <c r="I36" s="71"/>
      <c r="J36" s="72"/>
      <c r="K36" s="72"/>
      <c r="L36" s="25"/>
      <c r="M36" s="25"/>
      <c r="N36" s="25"/>
      <c r="O36" s="25"/>
    </row>
  </sheetData>
  <sheetProtection/>
  <mergeCells count="25">
    <mergeCell ref="B2:L2"/>
    <mergeCell ref="M2:O2"/>
    <mergeCell ref="A9:C9"/>
    <mergeCell ref="A10:C10"/>
    <mergeCell ref="D11:K11"/>
    <mergeCell ref="A13:A14"/>
    <mergeCell ref="B13:F14"/>
    <mergeCell ref="G13:G14"/>
    <mergeCell ref="H13:K14"/>
    <mergeCell ref="A15:A23"/>
    <mergeCell ref="B15:F15"/>
    <mergeCell ref="B16:F16"/>
    <mergeCell ref="B17:F17"/>
    <mergeCell ref="G17:G21"/>
    <mergeCell ref="B18:F18"/>
    <mergeCell ref="B19:F19"/>
    <mergeCell ref="B20:F20"/>
    <mergeCell ref="B22:F22"/>
    <mergeCell ref="B23:F23"/>
    <mergeCell ref="K27:L27"/>
    <mergeCell ref="K28:L28"/>
    <mergeCell ref="B34:D34"/>
    <mergeCell ref="L34:N34"/>
    <mergeCell ref="L25:O25"/>
    <mergeCell ref="K26:L26"/>
  </mergeCells>
  <printOptions/>
  <pageMargins left="0.7" right="0.7" top="0.75" bottom="0.75" header="0.3" footer="0.3"/>
  <pageSetup fitToHeight="0" fitToWidth="1" horizontalDpi="600" verticalDpi="600" orientation="portrait" paperSize="9" scale="57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view="pageBreakPreview" zoomScaleSheetLayoutView="100" zoomScalePageLayoutView="0" workbookViewId="0" topLeftCell="A1">
      <selection activeCell="O28" sqref="O28:O34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0.8984375" style="1" customWidth="1"/>
    <col min="13" max="15" width="12.59765625" style="1" customWidth="1"/>
    <col min="16" max="16" width="9" style="1" customWidth="1"/>
    <col min="17" max="17" width="12.3984375" style="1" bestFit="1" customWidth="1"/>
    <col min="18" max="18" width="10.8984375" style="1" bestFit="1" customWidth="1"/>
    <col min="19" max="19" width="11.8984375" style="1" bestFit="1" customWidth="1"/>
    <col min="20" max="16384" width="9" style="1" customWidth="1"/>
  </cols>
  <sheetData>
    <row r="1" spans="1:15" ht="15">
      <c r="A1" s="24"/>
      <c r="B1" s="25"/>
      <c r="C1" s="25"/>
      <c r="D1" s="25"/>
      <c r="E1" s="25"/>
      <c r="F1" s="25"/>
      <c r="G1" s="25"/>
      <c r="H1" s="25"/>
      <c r="I1" s="71"/>
      <c r="J1" s="72"/>
      <c r="K1" s="72"/>
      <c r="L1" s="25"/>
      <c r="M1" s="25"/>
      <c r="N1" s="25"/>
      <c r="O1" s="25"/>
    </row>
    <row r="2" spans="1:15" s="2" customFormat="1" ht="30" customHeight="1">
      <c r="A2" s="23">
        <v>10</v>
      </c>
      <c r="B2" s="241" t="s">
        <v>101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7" t="s">
        <v>150</v>
      </c>
      <c r="N2" s="247"/>
      <c r="O2" s="247"/>
    </row>
    <row r="3" spans="1:15" s="2" customFormat="1" ht="15" customHeight="1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7"/>
      <c r="L3" s="27"/>
      <c r="M3" s="27"/>
      <c r="N3" s="30"/>
      <c r="O3" s="30"/>
    </row>
    <row r="4" spans="1:15" s="2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  <c r="L4" s="27"/>
      <c r="M4" s="27"/>
      <c r="N4" s="30"/>
      <c r="O4" s="30"/>
    </row>
    <row r="5" spans="1:15" s="2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7"/>
      <c r="L5" s="27"/>
      <c r="M5" s="27"/>
      <c r="N5" s="30"/>
      <c r="O5" s="30"/>
    </row>
    <row r="6" spans="1:15" s="2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7"/>
      <c r="L6" s="27"/>
      <c r="M6" s="27"/>
      <c r="N6" s="30"/>
      <c r="O6" s="30"/>
    </row>
    <row r="7" spans="1:15" s="2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7"/>
      <c r="L7" s="27"/>
      <c r="M7" s="27"/>
      <c r="N7" s="30"/>
      <c r="O7" s="30"/>
    </row>
    <row r="8" spans="1:15" s="2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  <c r="N8" s="30"/>
      <c r="O8" s="30"/>
    </row>
    <row r="9" spans="1:15" s="2" customFormat="1" ht="15" customHeight="1">
      <c r="A9" s="243" t="s">
        <v>40</v>
      </c>
      <c r="B9" s="243"/>
      <c r="C9" s="243"/>
      <c r="D9" s="28"/>
      <c r="E9" s="23"/>
      <c r="F9" s="23"/>
      <c r="G9" s="23"/>
      <c r="H9" s="23"/>
      <c r="I9" s="23"/>
      <c r="J9" s="23"/>
      <c r="K9" s="27"/>
      <c r="L9" s="27"/>
      <c r="M9" s="27"/>
      <c r="N9" s="30"/>
      <c r="O9" s="30"/>
    </row>
    <row r="10" spans="1:15" s="2" customFormat="1" ht="30" customHeight="1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27"/>
      <c r="L10" s="27"/>
      <c r="M10" s="27"/>
      <c r="N10" s="30"/>
      <c r="O10" s="30"/>
    </row>
    <row r="11" spans="1:15" s="2" customFormat="1" ht="15" customHeight="1">
      <c r="A11" s="23"/>
      <c r="B11" s="23"/>
      <c r="C11" s="23"/>
      <c r="D11" s="308" t="s">
        <v>60</v>
      </c>
      <c r="E11" s="308"/>
      <c r="F11" s="308"/>
      <c r="G11" s="308"/>
      <c r="H11" s="308"/>
      <c r="I11" s="308"/>
      <c r="J11" s="308"/>
      <c r="K11" s="308"/>
      <c r="L11" s="23"/>
      <c r="M11" s="27"/>
      <c r="N11" s="27"/>
      <c r="O11" s="27"/>
    </row>
    <row r="12" spans="1:22" ht="15.75" thickBot="1">
      <c r="A12" s="25"/>
      <c r="B12" s="25"/>
      <c r="C12" s="25"/>
      <c r="D12" s="25"/>
      <c r="E12" s="25"/>
      <c r="F12" s="25"/>
      <c r="G12" s="25"/>
      <c r="H12" s="25"/>
      <c r="I12" s="71"/>
      <c r="J12" s="72"/>
      <c r="K12" s="72"/>
      <c r="L12" s="25"/>
      <c r="M12" s="25"/>
      <c r="N12" s="25"/>
      <c r="O12" s="25"/>
      <c r="R12" s="3"/>
      <c r="S12" s="3"/>
      <c r="U12" s="3"/>
      <c r="V12" s="3"/>
    </row>
    <row r="13" spans="1:22" ht="38.25">
      <c r="A13" s="248" t="s">
        <v>0</v>
      </c>
      <c r="B13" s="262" t="s">
        <v>1</v>
      </c>
      <c r="C13" s="250"/>
      <c r="D13" s="250"/>
      <c r="E13" s="250"/>
      <c r="F13" s="263"/>
      <c r="G13" s="248" t="s">
        <v>2</v>
      </c>
      <c r="H13" s="256" t="s">
        <v>3</v>
      </c>
      <c r="I13" s="257"/>
      <c r="J13" s="257"/>
      <c r="K13" s="266"/>
      <c r="L13" s="31" t="s">
        <v>4</v>
      </c>
      <c r="M13" s="31" t="s">
        <v>90</v>
      </c>
      <c r="N13" s="31" t="s">
        <v>91</v>
      </c>
      <c r="O13" s="31" t="s">
        <v>5</v>
      </c>
      <c r="R13" s="3"/>
      <c r="S13" s="3"/>
      <c r="U13" s="3"/>
      <c r="V13" s="3"/>
    </row>
    <row r="14" spans="1:22" ht="15.75" thickBot="1">
      <c r="A14" s="249"/>
      <c r="B14" s="264"/>
      <c r="C14" s="251"/>
      <c r="D14" s="251"/>
      <c r="E14" s="251"/>
      <c r="F14" s="265"/>
      <c r="G14" s="249"/>
      <c r="H14" s="258"/>
      <c r="I14" s="259"/>
      <c r="J14" s="259"/>
      <c r="K14" s="267"/>
      <c r="L14" s="32" t="s">
        <v>6</v>
      </c>
      <c r="M14" s="32" t="s">
        <v>6</v>
      </c>
      <c r="N14" s="32" t="s">
        <v>6</v>
      </c>
      <c r="O14" s="32" t="s">
        <v>6</v>
      </c>
      <c r="R14" s="3"/>
      <c r="S14" s="3"/>
      <c r="U14" s="3"/>
      <c r="V14" s="3"/>
    </row>
    <row r="15" spans="1:22" ht="15" customHeight="1" thickBot="1">
      <c r="A15" s="287" t="s">
        <v>98</v>
      </c>
      <c r="B15" s="245" t="s">
        <v>15</v>
      </c>
      <c r="C15" s="246"/>
      <c r="D15" s="246"/>
      <c r="E15" s="246"/>
      <c r="F15" s="268"/>
      <c r="G15" s="47" t="s">
        <v>20</v>
      </c>
      <c r="H15" s="134">
        <v>0.02</v>
      </c>
      <c r="I15" s="74"/>
      <c r="J15" s="75" t="s">
        <v>12</v>
      </c>
      <c r="K15" s="74"/>
      <c r="L15" s="139">
        <v>0</v>
      </c>
      <c r="M15" s="41">
        <f>ROUND(L15*H15,3)</f>
        <v>0</v>
      </c>
      <c r="N15" s="41">
        <f>O15-M15</f>
        <v>0</v>
      </c>
      <c r="O15" s="41">
        <f>ROUND(M15*1.23,3)</f>
        <v>0</v>
      </c>
      <c r="R15" s="3"/>
      <c r="S15" s="3"/>
      <c r="U15" s="3"/>
      <c r="V15" s="3"/>
    </row>
    <row r="16" spans="1:22" ht="15.75" thickBot="1">
      <c r="A16" s="287"/>
      <c r="B16" s="273" t="s">
        <v>78</v>
      </c>
      <c r="C16" s="273"/>
      <c r="D16" s="273"/>
      <c r="E16" s="273"/>
      <c r="F16" s="273"/>
      <c r="G16" s="33"/>
      <c r="H16" s="135"/>
      <c r="I16" s="77"/>
      <c r="J16" s="78"/>
      <c r="K16" s="79"/>
      <c r="L16" s="140"/>
      <c r="M16" s="58">
        <f>SUM(M15:M15)</f>
        <v>0</v>
      </c>
      <c r="N16" s="58">
        <f>SUM(N15:N15)</f>
        <v>0</v>
      </c>
      <c r="O16" s="58">
        <f>SUM(O15:O15)</f>
        <v>0</v>
      </c>
      <c r="R16" s="3"/>
      <c r="S16" s="3"/>
      <c r="U16" s="3"/>
      <c r="V16" s="3"/>
    </row>
    <row r="17" spans="1:22" ht="15.75" thickBot="1">
      <c r="A17" s="287"/>
      <c r="B17" s="277" t="s">
        <v>27</v>
      </c>
      <c r="C17" s="278"/>
      <c r="D17" s="278"/>
      <c r="E17" s="278"/>
      <c r="F17" s="279"/>
      <c r="G17" s="280" t="s">
        <v>20</v>
      </c>
      <c r="H17" s="136">
        <f>H15</f>
        <v>0.02</v>
      </c>
      <c r="I17" s="81"/>
      <c r="J17" s="82" t="s">
        <v>12</v>
      </c>
      <c r="K17" s="83"/>
      <c r="L17" s="141">
        <v>0</v>
      </c>
      <c r="M17" s="41">
        <f>ROUND(L17*H17,3)</f>
        <v>0</v>
      </c>
      <c r="N17" s="41">
        <f>O17-M17</f>
        <v>0</v>
      </c>
      <c r="O17" s="41">
        <f>ROUND(M17*1.23,3)</f>
        <v>0</v>
      </c>
      <c r="R17" s="3"/>
      <c r="S17" s="3"/>
      <c r="U17" s="3"/>
      <c r="V17" s="3"/>
    </row>
    <row r="18" spans="1:22" ht="15.75" thickBot="1">
      <c r="A18" s="287"/>
      <c r="B18" s="288" t="s">
        <v>28</v>
      </c>
      <c r="C18" s="288"/>
      <c r="D18" s="288"/>
      <c r="E18" s="288"/>
      <c r="F18" s="288"/>
      <c r="G18" s="281"/>
      <c r="H18" s="190">
        <v>0.06</v>
      </c>
      <c r="I18" s="84" t="s">
        <v>32</v>
      </c>
      <c r="J18" s="85">
        <v>12</v>
      </c>
      <c r="K18" s="86" t="s">
        <v>31</v>
      </c>
      <c r="L18" s="142">
        <v>0</v>
      </c>
      <c r="M18" s="41">
        <f>ROUND(L18*H18,3)</f>
        <v>0</v>
      </c>
      <c r="N18" s="87">
        <f>O18-M18</f>
        <v>0</v>
      </c>
      <c r="O18" s="41">
        <f>ROUND(M18*1.23,3)</f>
        <v>0</v>
      </c>
      <c r="R18" s="3"/>
      <c r="S18" s="3"/>
      <c r="U18" s="3"/>
      <c r="V18" s="3"/>
    </row>
    <row r="19" spans="1:22" ht="15.75" thickBot="1">
      <c r="A19" s="287"/>
      <c r="B19" s="270" t="s">
        <v>29</v>
      </c>
      <c r="C19" s="270"/>
      <c r="D19" s="270"/>
      <c r="E19" s="270"/>
      <c r="F19" s="270"/>
      <c r="G19" s="281"/>
      <c r="H19" s="190">
        <v>0.06</v>
      </c>
      <c r="I19" s="81" t="s">
        <v>32</v>
      </c>
      <c r="J19" s="88">
        <v>12</v>
      </c>
      <c r="K19" s="89" t="s">
        <v>31</v>
      </c>
      <c r="L19" s="142">
        <v>0</v>
      </c>
      <c r="M19" s="41">
        <f>ROUND(L19*H19,3)</f>
        <v>0</v>
      </c>
      <c r="N19" s="87">
        <f>O19-M19</f>
        <v>0</v>
      </c>
      <c r="O19" s="41">
        <f>ROUND(M19*1.23,3)</f>
        <v>0</v>
      </c>
      <c r="R19" s="3"/>
      <c r="S19" s="3"/>
      <c r="U19" s="3"/>
      <c r="V19" s="3"/>
    </row>
    <row r="20" spans="1:22" ht="15.75" thickBot="1">
      <c r="A20" s="287"/>
      <c r="B20" s="269" t="s">
        <v>30</v>
      </c>
      <c r="C20" s="270"/>
      <c r="D20" s="270"/>
      <c r="E20" s="270"/>
      <c r="F20" s="270"/>
      <c r="G20" s="281"/>
      <c r="H20" s="136">
        <f>H15</f>
        <v>0.02</v>
      </c>
      <c r="I20" s="90"/>
      <c r="J20" s="91" t="s">
        <v>12</v>
      </c>
      <c r="K20" s="92"/>
      <c r="L20" s="142">
        <v>0</v>
      </c>
      <c r="M20" s="41">
        <f>ROUND(L20*H20,3)</f>
        <v>0</v>
      </c>
      <c r="N20" s="87">
        <f>O20-M20</f>
        <v>0</v>
      </c>
      <c r="O20" s="41">
        <f>ROUND(M20*1.23,3)</f>
        <v>0</v>
      </c>
      <c r="R20" s="3"/>
      <c r="S20" s="3"/>
      <c r="V20" s="3"/>
    </row>
    <row r="21" spans="1:19" ht="15.75" thickBot="1">
      <c r="A21" s="287"/>
      <c r="B21" s="93" t="s">
        <v>75</v>
      </c>
      <c r="C21" s="94"/>
      <c r="D21" s="94"/>
      <c r="E21" s="94"/>
      <c r="F21" s="95"/>
      <c r="G21" s="281"/>
      <c r="H21" s="137">
        <v>1</v>
      </c>
      <c r="I21" s="81" t="s">
        <v>32</v>
      </c>
      <c r="J21" s="88">
        <v>12</v>
      </c>
      <c r="K21" s="97" t="s">
        <v>31</v>
      </c>
      <c r="L21" s="22">
        <v>0</v>
      </c>
      <c r="M21" s="41">
        <f>ROUND(L21*H21,3)</f>
        <v>0</v>
      </c>
      <c r="N21" s="98">
        <f>O21-M21</f>
        <v>0</v>
      </c>
      <c r="O21" s="41">
        <f>ROUND(M21*1.23,3)</f>
        <v>0</v>
      </c>
      <c r="R21" s="3"/>
      <c r="S21" s="3"/>
    </row>
    <row r="22" spans="1:19" ht="15.75" thickBot="1">
      <c r="A22" s="287"/>
      <c r="B22" s="284" t="s">
        <v>76</v>
      </c>
      <c r="C22" s="273"/>
      <c r="D22" s="273"/>
      <c r="E22" s="273"/>
      <c r="F22" s="289"/>
      <c r="G22" s="99"/>
      <c r="H22" s="100" t="s">
        <v>8</v>
      </c>
      <c r="I22" s="101"/>
      <c r="J22" s="102"/>
      <c r="K22" s="103"/>
      <c r="L22" s="143"/>
      <c r="M22" s="105">
        <f>SUM(M17:M21)</f>
        <v>0</v>
      </c>
      <c r="N22" s="105">
        <f>SUM(N17:N21)</f>
        <v>0</v>
      </c>
      <c r="O22" s="105">
        <f>SUM(O17:O21)</f>
        <v>0</v>
      </c>
      <c r="R22" s="3"/>
      <c r="S22" s="3"/>
    </row>
    <row r="23" spans="1:19" ht="15" customHeight="1" thickBot="1">
      <c r="A23" s="249"/>
      <c r="B23" s="284" t="s">
        <v>7</v>
      </c>
      <c r="C23" s="285"/>
      <c r="D23" s="285"/>
      <c r="E23" s="285"/>
      <c r="F23" s="286"/>
      <c r="G23" s="106"/>
      <c r="H23" s="107"/>
      <c r="I23" s="108"/>
      <c r="J23" s="109"/>
      <c r="K23" s="108"/>
      <c r="L23" s="144"/>
      <c r="M23" s="58">
        <f>M16+M22</f>
        <v>0</v>
      </c>
      <c r="N23" s="58">
        <f>N16+N22</f>
        <v>0</v>
      </c>
      <c r="O23" s="58">
        <f>O16+O22</f>
        <v>0</v>
      </c>
      <c r="R23" s="3"/>
      <c r="S23" s="3"/>
    </row>
    <row r="24" spans="1:22" ht="15" customHeight="1">
      <c r="A24" s="248" t="s">
        <v>100</v>
      </c>
      <c r="B24" s="293" t="s">
        <v>15</v>
      </c>
      <c r="C24" s="294"/>
      <c r="D24" s="294"/>
      <c r="E24" s="294"/>
      <c r="F24" s="295"/>
      <c r="G24" s="38" t="s">
        <v>74</v>
      </c>
      <c r="H24" s="73">
        <v>32.99</v>
      </c>
      <c r="I24" s="74"/>
      <c r="J24" s="75" t="s">
        <v>12</v>
      </c>
      <c r="K24" s="74"/>
      <c r="L24" s="139">
        <v>0</v>
      </c>
      <c r="M24" s="120">
        <f>ROUND(L24*H24,3)</f>
        <v>0</v>
      </c>
      <c r="N24" s="120">
        <f>O24-M24</f>
        <v>0</v>
      </c>
      <c r="O24" s="120">
        <f>ROUND(M24*1.23,3)</f>
        <v>0</v>
      </c>
      <c r="R24" s="3"/>
      <c r="S24" s="3"/>
      <c r="U24" s="3"/>
      <c r="V24" s="3"/>
    </row>
    <row r="25" spans="1:22" ht="15" customHeight="1">
      <c r="A25" s="287"/>
      <c r="B25" s="296" t="s">
        <v>16</v>
      </c>
      <c r="C25" s="297"/>
      <c r="D25" s="297"/>
      <c r="E25" s="297"/>
      <c r="F25" s="298"/>
      <c r="G25" s="121" t="s">
        <v>71</v>
      </c>
      <c r="H25" s="73">
        <v>23.128</v>
      </c>
      <c r="I25" s="74"/>
      <c r="J25" s="75" t="s">
        <v>12</v>
      </c>
      <c r="K25" s="74"/>
      <c r="L25" s="139">
        <v>0</v>
      </c>
      <c r="M25" s="120">
        <f>ROUND(L25*H25,3)</f>
        <v>0</v>
      </c>
      <c r="N25" s="120">
        <f>O25-M25</f>
        <v>0</v>
      </c>
      <c r="O25" s="120">
        <f>ROUND(M25*1.23,3)</f>
        <v>0</v>
      </c>
      <c r="R25" s="3"/>
      <c r="S25" s="3"/>
      <c r="U25" s="3"/>
      <c r="V25" s="3"/>
    </row>
    <row r="26" spans="1:22" ht="15" customHeight="1" thickBot="1">
      <c r="A26" s="287"/>
      <c r="B26" s="254" t="s">
        <v>70</v>
      </c>
      <c r="C26" s="255"/>
      <c r="D26" s="255"/>
      <c r="E26" s="255"/>
      <c r="F26" s="303"/>
      <c r="G26" s="122" t="s">
        <v>72</v>
      </c>
      <c r="H26" s="73">
        <v>228.48</v>
      </c>
      <c r="I26" s="74"/>
      <c r="J26" s="75" t="s">
        <v>12</v>
      </c>
      <c r="K26" s="74"/>
      <c r="L26" s="139">
        <v>0</v>
      </c>
      <c r="M26" s="120">
        <f>ROUND(L26*H26,3)</f>
        <v>0</v>
      </c>
      <c r="N26" s="120">
        <f>O26-M26</f>
        <v>0</v>
      </c>
      <c r="O26" s="120">
        <f>ROUND(M26*1.23,3)</f>
        <v>0</v>
      </c>
      <c r="R26" s="3"/>
      <c r="S26" s="3"/>
      <c r="U26" s="3"/>
      <c r="V26" s="3"/>
    </row>
    <row r="27" spans="1:22" ht="15.75" thickBot="1">
      <c r="A27" s="287"/>
      <c r="B27" s="273" t="s">
        <v>77</v>
      </c>
      <c r="C27" s="273"/>
      <c r="D27" s="273"/>
      <c r="E27" s="273"/>
      <c r="F27" s="273"/>
      <c r="G27" s="33"/>
      <c r="H27" s="161">
        <f>SUM(H24:H26)</f>
        <v>284.598</v>
      </c>
      <c r="I27" s="77"/>
      <c r="J27" s="78"/>
      <c r="K27" s="79"/>
      <c r="L27" s="140"/>
      <c r="M27" s="58">
        <f>SUM(M24:M26)</f>
        <v>0</v>
      </c>
      <c r="N27" s="58">
        <f>SUM(N24:N26)</f>
        <v>0</v>
      </c>
      <c r="O27" s="58">
        <f>SUM(O24:O26)</f>
        <v>0</v>
      </c>
      <c r="R27" s="3"/>
      <c r="S27" s="3"/>
      <c r="U27" s="3"/>
      <c r="V27" s="3"/>
    </row>
    <row r="28" spans="1:22" ht="15" customHeight="1" thickBot="1">
      <c r="A28" s="287"/>
      <c r="B28" s="299" t="s">
        <v>80</v>
      </c>
      <c r="C28" s="300"/>
      <c r="D28" s="300"/>
      <c r="E28" s="300"/>
      <c r="F28" s="301"/>
      <c r="G28" s="38" t="s">
        <v>74</v>
      </c>
      <c r="H28" s="123">
        <f>H24</f>
        <v>32.99</v>
      </c>
      <c r="I28" s="124"/>
      <c r="J28" s="125" t="s">
        <v>12</v>
      </c>
      <c r="K28" s="126"/>
      <c r="L28" s="20">
        <v>0</v>
      </c>
      <c r="M28" s="127">
        <f>ROUND(L28*H28,3)</f>
        <v>0</v>
      </c>
      <c r="N28" s="127">
        <f aca="true" t="shared" si="0" ref="N28:N34">O28-M28</f>
        <v>0</v>
      </c>
      <c r="O28" s="127">
        <f>ROUND(M28*1.23,3)</f>
        <v>0</v>
      </c>
      <c r="R28" s="3"/>
      <c r="S28" s="3"/>
      <c r="U28" s="3"/>
      <c r="V28" s="3"/>
    </row>
    <row r="29" spans="1:22" ht="15" customHeight="1" thickBot="1">
      <c r="A29" s="287"/>
      <c r="B29" s="269" t="s">
        <v>81</v>
      </c>
      <c r="C29" s="270"/>
      <c r="D29" s="270"/>
      <c r="E29" s="270"/>
      <c r="F29" s="302"/>
      <c r="G29" s="121" t="s">
        <v>71</v>
      </c>
      <c r="H29" s="128">
        <f>H25</f>
        <v>23.128</v>
      </c>
      <c r="I29" s="90"/>
      <c r="J29" s="91" t="s">
        <v>12</v>
      </c>
      <c r="K29" s="92"/>
      <c r="L29" s="142">
        <v>0</v>
      </c>
      <c r="M29" s="127">
        <f aca="true" t="shared" si="1" ref="M29:M34">ROUND(L29*H29,3)</f>
        <v>0</v>
      </c>
      <c r="N29" s="87">
        <f t="shared" si="0"/>
        <v>0</v>
      </c>
      <c r="O29" s="127">
        <f aca="true" t="shared" si="2" ref="O29:O34">ROUND(M29*1.23,3)</f>
        <v>0</v>
      </c>
      <c r="R29" s="3"/>
      <c r="S29" s="3"/>
      <c r="U29" s="3"/>
      <c r="V29" s="3"/>
    </row>
    <row r="30" spans="1:22" ht="15" customHeight="1" thickBot="1">
      <c r="A30" s="287"/>
      <c r="B30" s="291" t="s">
        <v>82</v>
      </c>
      <c r="C30" s="288"/>
      <c r="D30" s="288"/>
      <c r="E30" s="288"/>
      <c r="F30" s="292"/>
      <c r="G30" s="121" t="s">
        <v>72</v>
      </c>
      <c r="H30" s="128">
        <f>H26</f>
        <v>228.48</v>
      </c>
      <c r="I30" s="90"/>
      <c r="J30" s="91" t="s">
        <v>12</v>
      </c>
      <c r="K30" s="92"/>
      <c r="L30" s="142">
        <v>0</v>
      </c>
      <c r="M30" s="127">
        <f t="shared" si="1"/>
        <v>0</v>
      </c>
      <c r="N30" s="120">
        <f t="shared" si="0"/>
        <v>0</v>
      </c>
      <c r="O30" s="127">
        <f t="shared" si="2"/>
        <v>0</v>
      </c>
      <c r="R30" s="3"/>
      <c r="S30" s="3"/>
      <c r="U30" s="3"/>
      <c r="V30" s="3"/>
    </row>
    <row r="31" spans="1:22" ht="15.75" thickBot="1">
      <c r="A31" s="287"/>
      <c r="B31" s="288" t="s">
        <v>83</v>
      </c>
      <c r="C31" s="288"/>
      <c r="D31" s="288"/>
      <c r="E31" s="288"/>
      <c r="F31" s="288"/>
      <c r="G31" s="129"/>
      <c r="H31" s="190">
        <v>0.28</v>
      </c>
      <c r="I31" s="84" t="s">
        <v>32</v>
      </c>
      <c r="J31" s="85">
        <v>12</v>
      </c>
      <c r="K31" s="86" t="s">
        <v>31</v>
      </c>
      <c r="L31" s="142">
        <v>0</v>
      </c>
      <c r="M31" s="127">
        <f t="shared" si="1"/>
        <v>0</v>
      </c>
      <c r="N31" s="87">
        <f t="shared" si="0"/>
        <v>0</v>
      </c>
      <c r="O31" s="127">
        <f t="shared" si="2"/>
        <v>0</v>
      </c>
      <c r="R31" s="3"/>
      <c r="S31" s="3"/>
      <c r="U31" s="3"/>
      <c r="V31" s="3"/>
    </row>
    <row r="32" spans="1:22" ht="15.75" thickBot="1">
      <c r="A32" s="287"/>
      <c r="B32" s="270" t="s">
        <v>84</v>
      </c>
      <c r="C32" s="270"/>
      <c r="D32" s="270"/>
      <c r="E32" s="270"/>
      <c r="F32" s="270"/>
      <c r="G32" s="129"/>
      <c r="H32" s="190">
        <v>0.28</v>
      </c>
      <c r="I32" s="81" t="s">
        <v>32</v>
      </c>
      <c r="J32" s="88">
        <v>12</v>
      </c>
      <c r="K32" s="89" t="s">
        <v>31</v>
      </c>
      <c r="L32" s="142">
        <v>0</v>
      </c>
      <c r="M32" s="127">
        <f t="shared" si="1"/>
        <v>0</v>
      </c>
      <c r="N32" s="87">
        <f t="shared" si="0"/>
        <v>0</v>
      </c>
      <c r="O32" s="127">
        <f t="shared" si="2"/>
        <v>0</v>
      </c>
      <c r="R32" s="3"/>
      <c r="S32" s="3"/>
      <c r="U32" s="3"/>
      <c r="V32" s="3"/>
    </row>
    <row r="33" spans="1:22" ht="15.75" thickBot="1">
      <c r="A33" s="287"/>
      <c r="B33" s="269" t="s">
        <v>85</v>
      </c>
      <c r="C33" s="270"/>
      <c r="D33" s="270"/>
      <c r="E33" s="270"/>
      <c r="F33" s="270"/>
      <c r="G33" s="129"/>
      <c r="H33" s="136">
        <f>H28+H29+H30</f>
        <v>284.598</v>
      </c>
      <c r="I33" s="90"/>
      <c r="J33" s="91" t="s">
        <v>12</v>
      </c>
      <c r="K33" s="92"/>
      <c r="L33" s="142">
        <v>0</v>
      </c>
      <c r="M33" s="127">
        <f t="shared" si="1"/>
        <v>0</v>
      </c>
      <c r="N33" s="87">
        <f t="shared" si="0"/>
        <v>0</v>
      </c>
      <c r="O33" s="127">
        <f t="shared" si="2"/>
        <v>0</v>
      </c>
      <c r="R33" s="3"/>
      <c r="S33" s="3"/>
      <c r="V33" s="3"/>
    </row>
    <row r="34" spans="1:19" ht="15.75" thickBot="1">
      <c r="A34" s="287"/>
      <c r="B34" s="93" t="s">
        <v>86</v>
      </c>
      <c r="C34" s="94"/>
      <c r="D34" s="94"/>
      <c r="E34" s="94"/>
      <c r="F34" s="95"/>
      <c r="G34" s="129"/>
      <c r="H34" s="137">
        <v>2</v>
      </c>
      <c r="I34" s="81" t="s">
        <v>32</v>
      </c>
      <c r="J34" s="88">
        <v>12</v>
      </c>
      <c r="K34" s="97" t="s">
        <v>31</v>
      </c>
      <c r="L34" s="22">
        <v>0</v>
      </c>
      <c r="M34" s="127">
        <f t="shared" si="1"/>
        <v>0</v>
      </c>
      <c r="N34" s="98">
        <f t="shared" si="0"/>
        <v>0</v>
      </c>
      <c r="O34" s="127">
        <f t="shared" si="2"/>
        <v>0</v>
      </c>
      <c r="R34" s="3"/>
      <c r="S34" s="3"/>
    </row>
    <row r="35" spans="1:19" ht="15.75" thickBot="1">
      <c r="A35" s="287"/>
      <c r="B35" s="284" t="s">
        <v>88</v>
      </c>
      <c r="C35" s="273"/>
      <c r="D35" s="273"/>
      <c r="E35" s="273"/>
      <c r="F35" s="289"/>
      <c r="G35" s="99"/>
      <c r="H35" s="100" t="s">
        <v>8</v>
      </c>
      <c r="I35" s="101"/>
      <c r="J35" s="102"/>
      <c r="K35" s="103"/>
      <c r="L35" s="104"/>
      <c r="M35" s="105">
        <f>SUM(M28:M34)</f>
        <v>0</v>
      </c>
      <c r="N35" s="105">
        <f>SUM(N28:N34)</f>
        <v>0</v>
      </c>
      <c r="O35" s="105">
        <f>SUM(O28:O34)</f>
        <v>0</v>
      </c>
      <c r="R35" s="3"/>
      <c r="S35" s="3"/>
    </row>
    <row r="36" spans="1:19" ht="15" customHeight="1" thickBot="1">
      <c r="A36" s="249"/>
      <c r="B36" s="284" t="s">
        <v>7</v>
      </c>
      <c r="C36" s="285"/>
      <c r="D36" s="285"/>
      <c r="E36" s="285"/>
      <c r="F36" s="286"/>
      <c r="G36" s="106"/>
      <c r="H36" s="107"/>
      <c r="I36" s="108"/>
      <c r="J36" s="109"/>
      <c r="K36" s="108"/>
      <c r="L36" s="110"/>
      <c r="M36" s="58">
        <f>M27+M35</f>
        <v>0</v>
      </c>
      <c r="N36" s="58">
        <f>N27+N35</f>
        <v>0</v>
      </c>
      <c r="O36" s="58">
        <f>O27+O35</f>
        <v>0</v>
      </c>
      <c r="R36" s="3"/>
      <c r="S36" s="3"/>
    </row>
    <row r="37" spans="1:19" ht="15" customHeight="1">
      <c r="A37" s="59"/>
      <c r="B37" s="60"/>
      <c r="C37" s="61"/>
      <c r="D37" s="61"/>
      <c r="E37" s="61"/>
      <c r="F37" s="61"/>
      <c r="G37" s="62"/>
      <c r="H37" s="63"/>
      <c r="I37" s="63"/>
      <c r="J37" s="111"/>
      <c r="K37" s="111"/>
      <c r="L37" s="63"/>
      <c r="M37" s="64"/>
      <c r="N37" s="64"/>
      <c r="O37" s="64"/>
      <c r="R37" s="3"/>
      <c r="S37" s="3"/>
    </row>
    <row r="38" spans="1:19" ht="15.75" thickBot="1">
      <c r="A38" s="25"/>
      <c r="B38" s="25"/>
      <c r="C38" s="25"/>
      <c r="D38" s="25"/>
      <c r="E38" s="25"/>
      <c r="F38" s="25"/>
      <c r="G38" s="25"/>
      <c r="H38" s="25"/>
      <c r="I38" s="71"/>
      <c r="J38" s="72"/>
      <c r="K38" s="72"/>
      <c r="L38" s="274" t="s">
        <v>19</v>
      </c>
      <c r="M38" s="274"/>
      <c r="N38" s="274"/>
      <c r="O38" s="274"/>
      <c r="R38" s="3"/>
      <c r="S38" s="3"/>
    </row>
    <row r="39" spans="1:15" s="12" customFormat="1" ht="26.25" thickBo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275"/>
      <c r="L39" s="276"/>
      <c r="M39" s="113" t="s">
        <v>9</v>
      </c>
      <c r="N39" s="113" t="s">
        <v>10</v>
      </c>
      <c r="O39" s="113" t="s">
        <v>45</v>
      </c>
    </row>
    <row r="40" spans="1:15" ht="15.75" customHeight="1" thickBot="1">
      <c r="A40" s="25"/>
      <c r="B40" s="25"/>
      <c r="C40" s="25"/>
      <c r="D40" s="25"/>
      <c r="E40" s="25"/>
      <c r="F40" s="25"/>
      <c r="G40" s="25"/>
      <c r="H40" s="25"/>
      <c r="I40" s="71"/>
      <c r="J40" s="72"/>
      <c r="K40" s="271" t="s">
        <v>14</v>
      </c>
      <c r="L40" s="272"/>
      <c r="M40" s="131">
        <f>M23</f>
        <v>0</v>
      </c>
      <c r="N40" s="131">
        <f>N23</f>
        <v>0</v>
      </c>
      <c r="O40" s="131">
        <f>O23</f>
        <v>0</v>
      </c>
    </row>
    <row r="41" spans="1:15" ht="15.75" customHeight="1" thickBot="1">
      <c r="A41" s="25"/>
      <c r="B41" s="25"/>
      <c r="C41" s="25"/>
      <c r="D41" s="25"/>
      <c r="E41" s="25"/>
      <c r="F41" s="25"/>
      <c r="G41" s="25"/>
      <c r="H41" s="25"/>
      <c r="I41" s="71"/>
      <c r="J41" s="72"/>
      <c r="K41" s="271" t="s">
        <v>87</v>
      </c>
      <c r="L41" s="272"/>
      <c r="M41" s="114">
        <f>M36</f>
        <v>0</v>
      </c>
      <c r="N41" s="114">
        <f>N36</f>
        <v>0</v>
      </c>
      <c r="O41" s="114">
        <f>O36</f>
        <v>0</v>
      </c>
    </row>
    <row r="42" spans="1:15" ht="15.75" thickBot="1">
      <c r="A42" s="25"/>
      <c r="B42" s="25"/>
      <c r="C42" s="25"/>
      <c r="D42" s="25"/>
      <c r="E42" s="25"/>
      <c r="F42" s="25"/>
      <c r="G42" s="25"/>
      <c r="H42" s="25"/>
      <c r="I42" s="71"/>
      <c r="J42" s="72"/>
      <c r="K42" s="282" t="s">
        <v>11</v>
      </c>
      <c r="L42" s="283"/>
      <c r="M42" s="115">
        <f>SUM(M40:M41)</f>
        <v>0</v>
      </c>
      <c r="N42" s="115">
        <f>SUM(N40:N41)</f>
        <v>0</v>
      </c>
      <c r="O42" s="115">
        <f>SUM(O40:O41)</f>
        <v>0</v>
      </c>
    </row>
    <row r="43" spans="1:17" s="4" customFormat="1" ht="15" customHeight="1">
      <c r="A43" s="59"/>
      <c r="B43" s="60"/>
      <c r="C43" s="61"/>
      <c r="D43" s="61"/>
      <c r="E43" s="61"/>
      <c r="F43" s="61"/>
      <c r="G43" s="62"/>
      <c r="H43" s="63"/>
      <c r="I43" s="63"/>
      <c r="J43" s="63"/>
      <c r="K43" s="64"/>
      <c r="L43" s="64"/>
      <c r="M43" s="64"/>
      <c r="N43" s="61"/>
      <c r="O43" s="61"/>
      <c r="P43" s="7"/>
      <c r="Q43" s="7"/>
    </row>
    <row r="44" spans="1:17" s="4" customFormat="1" ht="15" customHeight="1">
      <c r="A44" s="59"/>
      <c r="B44" s="60"/>
      <c r="C44" s="61"/>
      <c r="D44" s="61"/>
      <c r="E44" s="61"/>
      <c r="F44" s="61"/>
      <c r="G44" s="62"/>
      <c r="H44" s="63"/>
      <c r="I44" s="63"/>
      <c r="J44" s="63"/>
      <c r="K44" s="64"/>
      <c r="L44" s="64"/>
      <c r="M44" s="64"/>
      <c r="N44" s="61"/>
      <c r="O44" s="61"/>
      <c r="P44" s="7"/>
      <c r="Q44" s="7"/>
    </row>
    <row r="45" spans="1:17" s="4" customFormat="1" ht="15" customHeight="1">
      <c r="A45" s="59"/>
      <c r="B45" s="60"/>
      <c r="C45" s="61"/>
      <c r="D45" s="61"/>
      <c r="E45" s="61"/>
      <c r="F45" s="61"/>
      <c r="G45" s="62"/>
      <c r="H45" s="63"/>
      <c r="I45" s="63"/>
      <c r="J45" s="63"/>
      <c r="K45" s="64"/>
      <c r="L45" s="64"/>
      <c r="M45" s="64"/>
      <c r="N45" s="61"/>
      <c r="O45" s="61"/>
      <c r="P45" s="7"/>
      <c r="Q45" s="7"/>
    </row>
    <row r="46" spans="1:17" s="4" customFormat="1" ht="15" customHeight="1">
      <c r="A46" s="59"/>
      <c r="B46" s="60"/>
      <c r="C46" s="61"/>
      <c r="D46" s="61"/>
      <c r="E46" s="61"/>
      <c r="F46" s="61"/>
      <c r="G46" s="62"/>
      <c r="H46" s="63"/>
      <c r="I46" s="63"/>
      <c r="J46" s="63"/>
      <c r="K46" s="64"/>
      <c r="L46" s="64"/>
      <c r="M46" s="64"/>
      <c r="N46" s="61"/>
      <c r="O46" s="61"/>
      <c r="P46" s="7"/>
      <c r="Q46" s="7"/>
    </row>
    <row r="47" spans="1:17" s="4" customFormat="1" ht="15" customHeight="1">
      <c r="A47" s="59"/>
      <c r="B47" s="60"/>
      <c r="C47" s="61"/>
      <c r="D47" s="61"/>
      <c r="E47" s="61"/>
      <c r="F47" s="61"/>
      <c r="G47" s="62"/>
      <c r="H47" s="63"/>
      <c r="I47" s="63"/>
      <c r="J47" s="63"/>
      <c r="K47" s="64"/>
      <c r="L47" s="64"/>
      <c r="M47" s="64"/>
      <c r="N47" s="61"/>
      <c r="O47" s="61"/>
      <c r="P47" s="7"/>
      <c r="Q47" s="7"/>
    </row>
    <row r="48" spans="1:17" s="10" customFormat="1" ht="15" customHeight="1">
      <c r="A48" s="60"/>
      <c r="B48" s="243" t="s">
        <v>41</v>
      </c>
      <c r="C48" s="243"/>
      <c r="D48" s="243"/>
      <c r="E48" s="65"/>
      <c r="F48" s="65"/>
      <c r="G48" s="62"/>
      <c r="H48" s="63"/>
      <c r="I48" s="65"/>
      <c r="J48" s="65"/>
      <c r="K48" s="65"/>
      <c r="L48" s="243" t="s">
        <v>47</v>
      </c>
      <c r="M48" s="243"/>
      <c r="N48" s="243"/>
      <c r="O48" s="28"/>
      <c r="Q48" s="11"/>
    </row>
    <row r="49" spans="1:17" s="8" customFormat="1" ht="15" customHeight="1">
      <c r="A49" s="66"/>
      <c r="B49" s="66"/>
      <c r="C49" s="67" t="s">
        <v>42</v>
      </c>
      <c r="D49" s="68"/>
      <c r="E49" s="68"/>
      <c r="F49" s="68"/>
      <c r="G49" s="69"/>
      <c r="H49" s="70"/>
      <c r="I49" s="68"/>
      <c r="J49" s="68"/>
      <c r="K49" s="68"/>
      <c r="L49" s="70"/>
      <c r="M49" s="67" t="s">
        <v>43</v>
      </c>
      <c r="N49" s="68"/>
      <c r="O49" s="29"/>
      <c r="Q49" s="9"/>
    </row>
    <row r="50" spans="1:15" ht="15">
      <c r="A50" s="25"/>
      <c r="B50" s="25"/>
      <c r="C50" s="25"/>
      <c r="D50" s="25"/>
      <c r="E50" s="25"/>
      <c r="F50" s="25"/>
      <c r="G50" s="25"/>
      <c r="H50" s="25"/>
      <c r="I50" s="71"/>
      <c r="J50" s="72"/>
      <c r="K50" s="72"/>
      <c r="L50" s="25"/>
      <c r="M50" s="25"/>
      <c r="N50" s="25"/>
      <c r="O50" s="25"/>
    </row>
  </sheetData>
  <sheetProtection/>
  <mergeCells count="39">
    <mergeCell ref="B2:L2"/>
    <mergeCell ref="M2:O2"/>
    <mergeCell ref="A9:C9"/>
    <mergeCell ref="A10:C10"/>
    <mergeCell ref="D11:K11"/>
    <mergeCell ref="A13:A14"/>
    <mergeCell ref="B13:F14"/>
    <mergeCell ref="G13:G14"/>
    <mergeCell ref="H13:K14"/>
    <mergeCell ref="A15:A23"/>
    <mergeCell ref="B15:F15"/>
    <mergeCell ref="B16:F16"/>
    <mergeCell ref="B17:F17"/>
    <mergeCell ref="G17:G21"/>
    <mergeCell ref="B18:F18"/>
    <mergeCell ref="B19:F19"/>
    <mergeCell ref="B20:F20"/>
    <mergeCell ref="B22:F22"/>
    <mergeCell ref="B23:F23"/>
    <mergeCell ref="A24:A36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K41:L41"/>
    <mergeCell ref="K42:L42"/>
    <mergeCell ref="B48:D48"/>
    <mergeCell ref="L48:N48"/>
    <mergeCell ref="B33:F33"/>
    <mergeCell ref="B35:F35"/>
    <mergeCell ref="B36:F36"/>
    <mergeCell ref="L38:O38"/>
    <mergeCell ref="K39:L39"/>
    <mergeCell ref="K40:L40"/>
  </mergeCells>
  <printOptions/>
  <pageMargins left="0.7" right="0.7" top="0.75" bottom="0.75" header="0.3" footer="0.3"/>
  <pageSetup fitToHeight="0" fitToWidth="1" horizontalDpi="600" verticalDpi="600" orientation="portrait" paperSize="9" scale="57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SheetLayoutView="100" zoomScalePageLayoutView="0" workbookViewId="0" topLeftCell="A1">
      <selection activeCell="J33" sqref="J33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6.09765625" style="1" customWidth="1"/>
    <col min="10" max="10" width="10.8984375" style="1" customWidth="1"/>
    <col min="11" max="13" width="12.59765625" style="1" customWidth="1"/>
    <col min="14" max="14" width="9" style="1" customWidth="1"/>
    <col min="15" max="15" width="12.3984375" style="1" bestFit="1" customWidth="1"/>
    <col min="16" max="16" width="10.8984375" style="1" bestFit="1" customWidth="1"/>
    <col min="17" max="17" width="11.8984375" style="1" bestFit="1" customWidth="1"/>
    <col min="18" max="16384" width="9" style="1" customWidth="1"/>
  </cols>
  <sheetData>
    <row r="1" spans="1:13" ht="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30" customHeight="1">
      <c r="A2" s="23">
        <v>11</v>
      </c>
      <c r="B2" s="241" t="s">
        <v>51</v>
      </c>
      <c r="C2" s="241"/>
      <c r="D2" s="241"/>
      <c r="E2" s="241"/>
      <c r="F2" s="241"/>
      <c r="G2" s="241"/>
      <c r="H2" s="241"/>
      <c r="I2" s="241"/>
      <c r="J2" s="241"/>
      <c r="K2" s="247" t="s">
        <v>113</v>
      </c>
      <c r="L2" s="247"/>
      <c r="M2" s="247"/>
    </row>
    <row r="3" spans="1:13" s="2" customFormat="1" ht="15" customHeight="1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7"/>
      <c r="L3" s="27"/>
      <c r="M3" s="27"/>
    </row>
    <row r="4" spans="1:13" s="2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  <c r="L4" s="27"/>
      <c r="M4" s="27"/>
    </row>
    <row r="5" spans="1:13" s="2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7"/>
      <c r="L5" s="27"/>
      <c r="M5" s="27"/>
    </row>
    <row r="6" spans="1:13" s="2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7"/>
      <c r="L6" s="27"/>
      <c r="M6" s="27"/>
    </row>
    <row r="7" spans="1:13" s="2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7"/>
      <c r="L7" s="27"/>
      <c r="M7" s="27"/>
    </row>
    <row r="8" spans="1:13" s="2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</row>
    <row r="9" spans="1:13" s="2" customFormat="1" ht="15" customHeight="1">
      <c r="A9" s="243" t="s">
        <v>40</v>
      </c>
      <c r="B9" s="243"/>
      <c r="C9" s="243"/>
      <c r="D9" s="28"/>
      <c r="E9" s="23"/>
      <c r="F9" s="23"/>
      <c r="G9" s="23"/>
      <c r="H9" s="23"/>
      <c r="I9" s="23"/>
      <c r="J9" s="23"/>
      <c r="K9" s="27"/>
      <c r="L9" s="27"/>
      <c r="M9" s="27"/>
    </row>
    <row r="10" spans="1:13" s="2" customFormat="1" ht="30" customHeight="1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27"/>
      <c r="L10" s="27"/>
      <c r="M10" s="27"/>
    </row>
    <row r="11" spans="1:13" s="2" customFormat="1" ht="15" customHeight="1">
      <c r="A11" s="30"/>
      <c r="B11" s="30"/>
      <c r="C11" s="30"/>
      <c r="D11" s="290" t="s">
        <v>60</v>
      </c>
      <c r="E11" s="290"/>
      <c r="F11" s="290"/>
      <c r="G11" s="290"/>
      <c r="H11" s="290"/>
      <c r="I11" s="290"/>
      <c r="J11" s="290"/>
      <c r="K11" s="290"/>
      <c r="L11" s="27"/>
      <c r="M11" s="27"/>
    </row>
    <row r="12" spans="1:20" ht="15.75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P12" s="3"/>
      <c r="Q12" s="3"/>
      <c r="S12" s="3"/>
      <c r="T12" s="3"/>
    </row>
    <row r="13" spans="1:20" ht="38.25">
      <c r="A13" s="248" t="s">
        <v>0</v>
      </c>
      <c r="B13" s="250" t="s">
        <v>34</v>
      </c>
      <c r="C13" s="250"/>
      <c r="D13" s="250"/>
      <c r="E13" s="250"/>
      <c r="F13" s="250"/>
      <c r="G13" s="248" t="s">
        <v>2</v>
      </c>
      <c r="H13" s="256" t="s">
        <v>3</v>
      </c>
      <c r="I13" s="257"/>
      <c r="J13" s="31" t="s">
        <v>4</v>
      </c>
      <c r="K13" s="31" t="s">
        <v>90</v>
      </c>
      <c r="L13" s="31" t="s">
        <v>91</v>
      </c>
      <c r="M13" s="31" t="s">
        <v>5</v>
      </c>
      <c r="P13" s="3"/>
      <c r="Q13" s="3"/>
      <c r="S13" s="3"/>
      <c r="T13" s="3"/>
    </row>
    <row r="14" spans="1:20" ht="15.75" thickBot="1">
      <c r="A14" s="249"/>
      <c r="B14" s="251"/>
      <c r="C14" s="251"/>
      <c r="D14" s="251"/>
      <c r="E14" s="251"/>
      <c r="F14" s="251"/>
      <c r="G14" s="249"/>
      <c r="H14" s="258"/>
      <c r="I14" s="259"/>
      <c r="J14" s="32" t="s">
        <v>6</v>
      </c>
      <c r="K14" s="32" t="s">
        <v>6</v>
      </c>
      <c r="L14" s="32" t="s">
        <v>6</v>
      </c>
      <c r="M14" s="32" t="s">
        <v>6</v>
      </c>
      <c r="P14" s="3"/>
      <c r="Q14" s="3"/>
      <c r="S14" s="3"/>
      <c r="T14" s="3"/>
    </row>
    <row r="15" spans="1:20" ht="15" customHeight="1" thickBot="1">
      <c r="A15" s="33" t="s">
        <v>33</v>
      </c>
      <c r="B15" s="245" t="s">
        <v>15</v>
      </c>
      <c r="C15" s="246"/>
      <c r="D15" s="246"/>
      <c r="E15" s="246"/>
      <c r="F15" s="246"/>
      <c r="G15" s="34" t="s">
        <v>20</v>
      </c>
      <c r="H15" s="116">
        <v>357.105</v>
      </c>
      <c r="I15" s="36" t="s">
        <v>12</v>
      </c>
      <c r="J15" s="19">
        <v>0</v>
      </c>
      <c r="K15" s="37">
        <f>ROUND(J15*H15,3)</f>
        <v>0</v>
      </c>
      <c r="L15" s="37">
        <f aca="true" t="shared" si="0" ref="L15:L29">M15-K15</f>
        <v>0</v>
      </c>
      <c r="M15" s="37">
        <f>ROUND(K15*1.23,3)</f>
        <v>0</v>
      </c>
      <c r="P15" s="3"/>
      <c r="Q15" s="3"/>
      <c r="S15" s="3"/>
      <c r="T15" s="3"/>
    </row>
    <row r="16" spans="1:20" ht="15" customHeight="1" thickBot="1">
      <c r="A16" s="248" t="s">
        <v>26</v>
      </c>
      <c r="B16" s="252" t="s">
        <v>15</v>
      </c>
      <c r="C16" s="253"/>
      <c r="D16" s="253"/>
      <c r="E16" s="253"/>
      <c r="F16" s="253"/>
      <c r="G16" s="38" t="s">
        <v>18</v>
      </c>
      <c r="H16" s="117">
        <v>194.027</v>
      </c>
      <c r="I16" s="40" t="s">
        <v>12</v>
      </c>
      <c r="J16" s="20">
        <v>0</v>
      </c>
      <c r="K16" s="37">
        <f aca="true" t="shared" si="1" ref="K16:K29">ROUND(J16*H16,3)</f>
        <v>0</v>
      </c>
      <c r="L16" s="41">
        <f t="shared" si="0"/>
        <v>0</v>
      </c>
      <c r="M16" s="37">
        <f aca="true" t="shared" si="2" ref="M16:M29">ROUND(K16*1.23,3)</f>
        <v>0</v>
      </c>
      <c r="P16" s="3"/>
      <c r="Q16" s="3"/>
      <c r="S16" s="3"/>
      <c r="T16" s="3"/>
    </row>
    <row r="17" spans="1:20" ht="15" customHeight="1" thickBot="1">
      <c r="A17" s="249"/>
      <c r="B17" s="254" t="s">
        <v>16</v>
      </c>
      <c r="C17" s="255"/>
      <c r="D17" s="255"/>
      <c r="E17" s="255"/>
      <c r="F17" s="255"/>
      <c r="G17" s="42" t="s">
        <v>17</v>
      </c>
      <c r="H17" s="118">
        <v>475.151</v>
      </c>
      <c r="I17" s="44" t="s">
        <v>12</v>
      </c>
      <c r="J17" s="21">
        <v>0</v>
      </c>
      <c r="K17" s="37">
        <f t="shared" si="1"/>
        <v>0</v>
      </c>
      <c r="L17" s="45">
        <f t="shared" si="0"/>
        <v>0</v>
      </c>
      <c r="M17" s="37">
        <f t="shared" si="2"/>
        <v>0</v>
      </c>
      <c r="P17" s="3"/>
      <c r="Q17" s="3"/>
      <c r="S17" s="3"/>
      <c r="T17" s="3"/>
    </row>
    <row r="18" spans="1:20" ht="15" customHeight="1" thickBot="1">
      <c r="A18" s="33" t="s">
        <v>24</v>
      </c>
      <c r="B18" s="245" t="s">
        <v>15</v>
      </c>
      <c r="C18" s="246"/>
      <c r="D18" s="246"/>
      <c r="E18" s="246"/>
      <c r="F18" s="246"/>
      <c r="G18" s="34" t="s">
        <v>20</v>
      </c>
      <c r="H18" s="116">
        <v>923.219</v>
      </c>
      <c r="I18" s="36" t="s">
        <v>12</v>
      </c>
      <c r="J18" s="19">
        <v>0</v>
      </c>
      <c r="K18" s="37">
        <f t="shared" si="1"/>
        <v>0</v>
      </c>
      <c r="L18" s="37">
        <f t="shared" si="0"/>
        <v>0</v>
      </c>
      <c r="M18" s="37">
        <f t="shared" si="2"/>
        <v>0</v>
      </c>
      <c r="P18" s="3"/>
      <c r="Q18" s="3"/>
      <c r="S18" s="3"/>
      <c r="T18" s="3"/>
    </row>
    <row r="19" spans="1:20" ht="15" customHeight="1" thickBot="1">
      <c r="A19" s="248" t="s">
        <v>35</v>
      </c>
      <c r="B19" s="252" t="s">
        <v>15</v>
      </c>
      <c r="C19" s="253"/>
      <c r="D19" s="253"/>
      <c r="E19" s="253"/>
      <c r="F19" s="253"/>
      <c r="G19" s="38" t="s">
        <v>18</v>
      </c>
      <c r="H19" s="117">
        <v>4.181</v>
      </c>
      <c r="I19" s="40" t="s">
        <v>12</v>
      </c>
      <c r="J19" s="20">
        <v>0</v>
      </c>
      <c r="K19" s="37">
        <f t="shared" si="1"/>
        <v>0</v>
      </c>
      <c r="L19" s="41">
        <f t="shared" si="0"/>
        <v>0</v>
      </c>
      <c r="M19" s="37">
        <f t="shared" si="2"/>
        <v>0</v>
      </c>
      <c r="P19" s="3"/>
      <c r="Q19" s="3"/>
      <c r="S19" s="3"/>
      <c r="T19" s="3"/>
    </row>
    <row r="20" spans="1:20" ht="15" customHeight="1" thickBot="1">
      <c r="A20" s="249"/>
      <c r="B20" s="254" t="s">
        <v>16</v>
      </c>
      <c r="C20" s="255"/>
      <c r="D20" s="255"/>
      <c r="E20" s="255"/>
      <c r="F20" s="255"/>
      <c r="G20" s="42" t="s">
        <v>17</v>
      </c>
      <c r="H20" s="162">
        <v>11.899</v>
      </c>
      <c r="I20" s="44" t="s">
        <v>12</v>
      </c>
      <c r="J20" s="21">
        <v>0</v>
      </c>
      <c r="K20" s="37">
        <f t="shared" si="1"/>
        <v>0</v>
      </c>
      <c r="L20" s="45">
        <f t="shared" si="0"/>
        <v>0</v>
      </c>
      <c r="M20" s="37">
        <f t="shared" si="2"/>
        <v>0</v>
      </c>
      <c r="P20" s="3"/>
      <c r="Q20" s="3"/>
      <c r="S20" s="3"/>
      <c r="T20" s="3"/>
    </row>
    <row r="21" spans="1:20" ht="15" customHeight="1" thickBot="1">
      <c r="A21" s="248" t="s">
        <v>36</v>
      </c>
      <c r="B21" s="252" t="s">
        <v>15</v>
      </c>
      <c r="C21" s="253"/>
      <c r="D21" s="253"/>
      <c r="E21" s="253"/>
      <c r="F21" s="253"/>
      <c r="G21" s="38" t="s">
        <v>92</v>
      </c>
      <c r="H21" s="117">
        <v>21.328</v>
      </c>
      <c r="I21" s="40" t="s">
        <v>12</v>
      </c>
      <c r="J21" s="20">
        <v>0</v>
      </c>
      <c r="K21" s="37">
        <f t="shared" si="1"/>
        <v>0</v>
      </c>
      <c r="L21" s="41">
        <f t="shared" si="0"/>
        <v>0</v>
      </c>
      <c r="M21" s="37">
        <f t="shared" si="2"/>
        <v>0</v>
      </c>
      <c r="P21" s="3"/>
      <c r="Q21" s="3"/>
      <c r="S21" s="3"/>
      <c r="T21" s="3"/>
    </row>
    <row r="22" spans="1:20" ht="15" customHeight="1" thickBot="1">
      <c r="A22" s="249"/>
      <c r="B22" s="254" t="s">
        <v>16</v>
      </c>
      <c r="C22" s="255"/>
      <c r="D22" s="255"/>
      <c r="E22" s="255"/>
      <c r="F22" s="255"/>
      <c r="G22" s="42" t="s">
        <v>93</v>
      </c>
      <c r="H22" s="118">
        <v>13.233</v>
      </c>
      <c r="I22" s="44" t="s">
        <v>12</v>
      </c>
      <c r="J22" s="21">
        <v>0</v>
      </c>
      <c r="K22" s="37">
        <f t="shared" si="1"/>
        <v>0</v>
      </c>
      <c r="L22" s="45">
        <f t="shared" si="0"/>
        <v>0</v>
      </c>
      <c r="M22" s="37">
        <f t="shared" si="2"/>
        <v>0</v>
      </c>
      <c r="P22" s="3"/>
      <c r="Q22" s="3"/>
      <c r="S22" s="3"/>
      <c r="T22" s="3"/>
    </row>
    <row r="23" spans="1:20" ht="15" customHeight="1" thickBot="1">
      <c r="A23" s="46" t="s">
        <v>25</v>
      </c>
      <c r="B23" s="260" t="s">
        <v>15</v>
      </c>
      <c r="C23" s="261"/>
      <c r="D23" s="261"/>
      <c r="E23" s="261"/>
      <c r="F23" s="261"/>
      <c r="G23" s="47" t="s">
        <v>20</v>
      </c>
      <c r="H23" s="119">
        <v>678.022</v>
      </c>
      <c r="I23" s="49" t="s">
        <v>12</v>
      </c>
      <c r="J23" s="22">
        <v>0</v>
      </c>
      <c r="K23" s="37">
        <f t="shared" si="1"/>
        <v>0</v>
      </c>
      <c r="L23" s="50">
        <f t="shared" si="0"/>
        <v>0</v>
      </c>
      <c r="M23" s="37">
        <f t="shared" si="2"/>
        <v>0</v>
      </c>
      <c r="P23" s="3"/>
      <c r="Q23" s="3"/>
      <c r="S23" s="3"/>
      <c r="T23" s="3"/>
    </row>
    <row r="24" spans="1:20" ht="15" customHeight="1" thickBot="1">
      <c r="A24" s="248" t="s">
        <v>94</v>
      </c>
      <c r="B24" s="252" t="s">
        <v>15</v>
      </c>
      <c r="C24" s="253"/>
      <c r="D24" s="253"/>
      <c r="E24" s="253"/>
      <c r="F24" s="253"/>
      <c r="G24" s="38" t="s">
        <v>18</v>
      </c>
      <c r="H24" s="117">
        <v>92.726</v>
      </c>
      <c r="I24" s="40" t="s">
        <v>12</v>
      </c>
      <c r="J24" s="20">
        <v>0</v>
      </c>
      <c r="K24" s="37">
        <f t="shared" si="1"/>
        <v>0</v>
      </c>
      <c r="L24" s="41">
        <f t="shared" si="0"/>
        <v>0</v>
      </c>
      <c r="M24" s="37">
        <f t="shared" si="2"/>
        <v>0</v>
      </c>
      <c r="P24" s="3"/>
      <c r="Q24" s="3"/>
      <c r="S24" s="3"/>
      <c r="T24" s="3"/>
    </row>
    <row r="25" spans="1:20" ht="15" customHeight="1" thickBot="1">
      <c r="A25" s="249"/>
      <c r="B25" s="254" t="s">
        <v>16</v>
      </c>
      <c r="C25" s="255"/>
      <c r="D25" s="255"/>
      <c r="E25" s="255"/>
      <c r="F25" s="255"/>
      <c r="G25" s="42" t="s">
        <v>17</v>
      </c>
      <c r="H25" s="118">
        <v>200.242</v>
      </c>
      <c r="I25" s="44" t="s">
        <v>12</v>
      </c>
      <c r="J25" s="21">
        <v>0</v>
      </c>
      <c r="K25" s="37">
        <f t="shared" si="1"/>
        <v>0</v>
      </c>
      <c r="L25" s="45">
        <f t="shared" si="0"/>
        <v>0</v>
      </c>
      <c r="M25" s="37">
        <f t="shared" si="2"/>
        <v>0</v>
      </c>
      <c r="P25" s="3"/>
      <c r="Q25" s="3"/>
      <c r="S25" s="3"/>
      <c r="T25" s="3"/>
    </row>
    <row r="26" spans="1:20" ht="15" customHeight="1" thickBot="1">
      <c r="A26" s="248" t="s">
        <v>95</v>
      </c>
      <c r="B26" s="252" t="s">
        <v>15</v>
      </c>
      <c r="C26" s="253"/>
      <c r="D26" s="253"/>
      <c r="E26" s="253"/>
      <c r="F26" s="253"/>
      <c r="G26" s="38" t="s">
        <v>92</v>
      </c>
      <c r="H26" s="117">
        <v>109.643</v>
      </c>
      <c r="I26" s="40" t="s">
        <v>12</v>
      </c>
      <c r="J26" s="20">
        <v>0</v>
      </c>
      <c r="K26" s="37">
        <f t="shared" si="1"/>
        <v>0</v>
      </c>
      <c r="L26" s="41">
        <f t="shared" si="0"/>
        <v>0</v>
      </c>
      <c r="M26" s="37">
        <f t="shared" si="2"/>
        <v>0</v>
      </c>
      <c r="P26" s="3"/>
      <c r="Q26" s="3"/>
      <c r="S26" s="3"/>
      <c r="T26" s="3"/>
    </row>
    <row r="27" spans="1:20" ht="15" customHeight="1" thickBot="1">
      <c r="A27" s="249"/>
      <c r="B27" s="254" t="s">
        <v>16</v>
      </c>
      <c r="C27" s="255"/>
      <c r="D27" s="255"/>
      <c r="E27" s="255"/>
      <c r="F27" s="255"/>
      <c r="G27" s="42" t="s">
        <v>93</v>
      </c>
      <c r="H27" s="118">
        <v>105.305</v>
      </c>
      <c r="I27" s="44" t="s">
        <v>12</v>
      </c>
      <c r="J27" s="21">
        <v>0</v>
      </c>
      <c r="K27" s="37">
        <f t="shared" si="1"/>
        <v>0</v>
      </c>
      <c r="L27" s="45">
        <f t="shared" si="0"/>
        <v>0</v>
      </c>
      <c r="M27" s="37">
        <f t="shared" si="2"/>
        <v>0</v>
      </c>
      <c r="P27" s="3"/>
      <c r="Q27" s="3"/>
      <c r="S27" s="3"/>
      <c r="T27" s="3"/>
    </row>
    <row r="28" spans="1:20" ht="15" customHeight="1" thickBot="1">
      <c r="A28" s="33" t="s">
        <v>37</v>
      </c>
      <c r="B28" s="245" t="s">
        <v>15</v>
      </c>
      <c r="C28" s="246"/>
      <c r="D28" s="246"/>
      <c r="E28" s="246"/>
      <c r="F28" s="246"/>
      <c r="G28" s="34" t="s">
        <v>20</v>
      </c>
      <c r="H28" s="116">
        <v>0.252</v>
      </c>
      <c r="I28" s="36" t="s">
        <v>12</v>
      </c>
      <c r="J28" s="19">
        <v>0</v>
      </c>
      <c r="K28" s="37">
        <f t="shared" si="1"/>
        <v>0</v>
      </c>
      <c r="L28" s="37">
        <f t="shared" si="0"/>
        <v>0</v>
      </c>
      <c r="M28" s="37">
        <f t="shared" si="2"/>
        <v>0</v>
      </c>
      <c r="P28" s="3"/>
      <c r="Q28" s="3"/>
      <c r="S28" s="3"/>
      <c r="T28" s="3"/>
    </row>
    <row r="29" spans="1:20" ht="15" customHeight="1" thickBot="1">
      <c r="A29" s="33" t="s">
        <v>13</v>
      </c>
      <c r="B29" s="245" t="s">
        <v>15</v>
      </c>
      <c r="C29" s="246"/>
      <c r="D29" s="246"/>
      <c r="E29" s="246"/>
      <c r="F29" s="246"/>
      <c r="G29" s="34" t="s">
        <v>20</v>
      </c>
      <c r="H29" s="116">
        <v>0.036</v>
      </c>
      <c r="I29" s="36" t="s">
        <v>12</v>
      </c>
      <c r="J29" s="19">
        <v>0</v>
      </c>
      <c r="K29" s="37">
        <f t="shared" si="1"/>
        <v>0</v>
      </c>
      <c r="L29" s="37">
        <f t="shared" si="0"/>
        <v>0</v>
      </c>
      <c r="M29" s="37">
        <f t="shared" si="2"/>
        <v>0</v>
      </c>
      <c r="P29" s="3"/>
      <c r="Q29" s="3"/>
      <c r="S29" s="3"/>
      <c r="T29" s="3"/>
    </row>
    <row r="30" spans="1:17" ht="15" customHeight="1" thickBot="1">
      <c r="A30" s="51"/>
      <c r="B30" s="52"/>
      <c r="C30" s="53"/>
      <c r="D30" s="53"/>
      <c r="E30" s="53"/>
      <c r="F30" s="53"/>
      <c r="G30" s="54" t="s">
        <v>38</v>
      </c>
      <c r="H30" s="55">
        <f>SUM(H15:H29)</f>
        <v>3186.369</v>
      </c>
      <c r="I30" s="56" t="s">
        <v>12</v>
      </c>
      <c r="J30" s="57" t="s">
        <v>39</v>
      </c>
      <c r="K30" s="58">
        <f>SUM(K15:K29)</f>
        <v>0</v>
      </c>
      <c r="L30" s="58">
        <f>SUM(L15:L29)</f>
        <v>0</v>
      </c>
      <c r="M30" s="58">
        <f>SUM(M15:M29)</f>
        <v>0</v>
      </c>
      <c r="P30" s="3"/>
      <c r="Q30" s="3"/>
    </row>
    <row r="31" spans="1:17" s="4" customFormat="1" ht="15" customHeight="1">
      <c r="A31" s="59"/>
      <c r="B31" s="60"/>
      <c r="C31" s="61"/>
      <c r="D31" s="61"/>
      <c r="E31" s="61"/>
      <c r="F31" s="61"/>
      <c r="G31" s="62"/>
      <c r="H31" s="63"/>
      <c r="I31" s="63"/>
      <c r="J31" s="63"/>
      <c r="K31" s="64"/>
      <c r="L31" s="64"/>
      <c r="M31" s="64"/>
      <c r="P31" s="7"/>
      <c r="Q31" s="7"/>
    </row>
    <row r="32" spans="1:17" s="4" customFormat="1" ht="15" customHeight="1">
      <c r="A32" s="59"/>
      <c r="B32" s="60"/>
      <c r="C32" s="61"/>
      <c r="D32" s="61"/>
      <c r="E32" s="61"/>
      <c r="F32" s="61"/>
      <c r="G32" s="62"/>
      <c r="H32" s="63"/>
      <c r="I32" s="63"/>
      <c r="J32" s="63"/>
      <c r="K32" s="64"/>
      <c r="L32" s="64"/>
      <c r="M32" s="64"/>
      <c r="P32" s="7"/>
      <c r="Q32" s="7"/>
    </row>
    <row r="33" spans="1:17" s="4" customFormat="1" ht="15" customHeight="1">
      <c r="A33" s="59"/>
      <c r="B33" s="60"/>
      <c r="C33" s="61"/>
      <c r="D33" s="61"/>
      <c r="E33" s="61"/>
      <c r="F33" s="61"/>
      <c r="G33" s="62"/>
      <c r="H33" s="63"/>
      <c r="I33" s="63"/>
      <c r="J33" s="63"/>
      <c r="K33" s="64"/>
      <c r="L33" s="64"/>
      <c r="M33" s="64"/>
      <c r="P33" s="7"/>
      <c r="Q33" s="7"/>
    </row>
    <row r="34" spans="1:17" s="4" customFormat="1" ht="15" customHeight="1">
      <c r="A34" s="59"/>
      <c r="B34" s="60"/>
      <c r="C34" s="61"/>
      <c r="D34" s="61"/>
      <c r="E34" s="61"/>
      <c r="F34" s="61"/>
      <c r="G34" s="62"/>
      <c r="H34" s="63"/>
      <c r="I34" s="63"/>
      <c r="J34" s="63"/>
      <c r="K34" s="64"/>
      <c r="L34" s="64"/>
      <c r="M34" s="64"/>
      <c r="P34" s="7"/>
      <c r="Q34" s="7"/>
    </row>
    <row r="35" spans="1:17" s="4" customFormat="1" ht="15" customHeight="1">
      <c r="A35" s="59"/>
      <c r="B35" s="60"/>
      <c r="C35" s="61"/>
      <c r="D35" s="61"/>
      <c r="E35" s="61"/>
      <c r="F35" s="61"/>
      <c r="G35" s="62"/>
      <c r="H35" s="63"/>
      <c r="I35" s="63"/>
      <c r="J35" s="63"/>
      <c r="K35" s="64"/>
      <c r="L35" s="64"/>
      <c r="M35" s="64"/>
      <c r="P35" s="7"/>
      <c r="Q35" s="7"/>
    </row>
    <row r="36" spans="1:17" s="10" customFormat="1" ht="15" customHeight="1">
      <c r="A36" s="60"/>
      <c r="B36" s="243" t="s">
        <v>41</v>
      </c>
      <c r="C36" s="243"/>
      <c r="D36" s="243"/>
      <c r="E36" s="65"/>
      <c r="F36" s="65"/>
      <c r="G36" s="62"/>
      <c r="H36" s="63"/>
      <c r="I36" s="63"/>
      <c r="J36" s="243" t="s">
        <v>40</v>
      </c>
      <c r="K36" s="243"/>
      <c r="L36" s="243"/>
      <c r="M36" s="64"/>
      <c r="P36" s="11"/>
      <c r="Q36" s="11"/>
    </row>
    <row r="37" spans="1:17" s="8" customFormat="1" ht="15" customHeight="1">
      <c r="A37" s="66"/>
      <c r="B37" s="66"/>
      <c r="C37" s="67" t="s">
        <v>42</v>
      </c>
      <c r="D37" s="68"/>
      <c r="E37" s="68"/>
      <c r="F37" s="68"/>
      <c r="G37" s="69"/>
      <c r="H37" s="70"/>
      <c r="I37" s="70"/>
      <c r="J37" s="70"/>
      <c r="K37" s="67" t="s">
        <v>43</v>
      </c>
      <c r="L37" s="29"/>
      <c r="M37" s="29"/>
      <c r="P37" s="9"/>
      <c r="Q37" s="9"/>
    </row>
    <row r="38" spans="1:13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</sheetData>
  <sheetProtection/>
  <mergeCells count="31">
    <mergeCell ref="B2:J2"/>
    <mergeCell ref="K2:M2"/>
    <mergeCell ref="A9:C9"/>
    <mergeCell ref="A10:C10"/>
    <mergeCell ref="D11:K11"/>
    <mergeCell ref="A13:A14"/>
    <mergeCell ref="B13:F14"/>
    <mergeCell ref="H13:I14"/>
    <mergeCell ref="A26:A27"/>
    <mergeCell ref="B26:F26"/>
    <mergeCell ref="B21:F21"/>
    <mergeCell ref="B22:F22"/>
    <mergeCell ref="A21:A22"/>
    <mergeCell ref="A24:A25"/>
    <mergeCell ref="B16:F16"/>
    <mergeCell ref="G13:G14"/>
    <mergeCell ref="B15:F15"/>
    <mergeCell ref="B24:F24"/>
    <mergeCell ref="B25:F25"/>
    <mergeCell ref="A16:A17"/>
    <mergeCell ref="B17:F17"/>
    <mergeCell ref="B18:F18"/>
    <mergeCell ref="A19:A20"/>
    <mergeCell ref="B19:F19"/>
    <mergeCell ref="J36:L36"/>
    <mergeCell ref="B29:F29"/>
    <mergeCell ref="B28:F28"/>
    <mergeCell ref="B23:F23"/>
    <mergeCell ref="B27:F27"/>
    <mergeCell ref="B20:F20"/>
    <mergeCell ref="B36:D36"/>
  </mergeCells>
  <printOptions/>
  <pageMargins left="0.7" right="0.7" top="0.75" bottom="0.75" header="0.3" footer="0.3"/>
  <pageSetup fitToHeight="0" fitToWidth="1" horizontalDpi="600" verticalDpi="600" orientation="portrait" paperSize="9" scale="61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view="pageBreakPreview" zoomScaleSheetLayoutView="100" zoomScalePageLayoutView="0" workbookViewId="0" topLeftCell="A19">
      <selection activeCell="N55" sqref="N55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0.8984375" style="1" customWidth="1"/>
    <col min="13" max="15" width="12.59765625" style="1" customWidth="1"/>
    <col min="16" max="16" width="9" style="1" customWidth="1"/>
    <col min="17" max="17" width="12.3984375" style="1" bestFit="1" customWidth="1"/>
    <col min="18" max="18" width="10.8984375" style="1" bestFit="1" customWidth="1"/>
    <col min="19" max="19" width="11.8984375" style="1" bestFit="1" customWidth="1"/>
    <col min="20" max="16384" width="9" style="1" customWidth="1"/>
  </cols>
  <sheetData>
    <row r="1" spans="1:15" ht="15">
      <c r="A1" s="24"/>
      <c r="B1" s="25"/>
      <c r="C1" s="25"/>
      <c r="D1" s="25"/>
      <c r="E1" s="25"/>
      <c r="F1" s="25"/>
      <c r="G1" s="25"/>
      <c r="H1" s="25"/>
      <c r="I1" s="71"/>
      <c r="J1" s="72"/>
      <c r="K1" s="72"/>
      <c r="L1" s="25"/>
      <c r="M1" s="25"/>
      <c r="N1" s="25"/>
      <c r="O1" s="25"/>
    </row>
    <row r="2" spans="1:15" s="2" customFormat="1" ht="30" customHeight="1">
      <c r="A2" s="23">
        <v>12</v>
      </c>
      <c r="B2" s="241" t="s">
        <v>104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7" t="s">
        <v>114</v>
      </c>
      <c r="N2" s="247"/>
      <c r="O2" s="247"/>
    </row>
    <row r="3" spans="1:15" s="2" customFormat="1" ht="15" customHeight="1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7"/>
      <c r="L3" s="27"/>
      <c r="M3" s="27"/>
      <c r="N3" s="30"/>
      <c r="O3" s="30"/>
    </row>
    <row r="4" spans="1:15" s="2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  <c r="L4" s="27"/>
      <c r="M4" s="27"/>
      <c r="N4" s="30"/>
      <c r="O4" s="30"/>
    </row>
    <row r="5" spans="1:15" s="2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7"/>
      <c r="L5" s="27"/>
      <c r="M5" s="27"/>
      <c r="N5" s="30"/>
      <c r="O5" s="30"/>
    </row>
    <row r="6" spans="1:15" s="2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7"/>
      <c r="L6" s="27"/>
      <c r="M6" s="27"/>
      <c r="N6" s="30"/>
      <c r="O6" s="30"/>
    </row>
    <row r="7" spans="1:15" s="2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7"/>
      <c r="L7" s="27"/>
      <c r="M7" s="27"/>
      <c r="N7" s="30"/>
      <c r="O7" s="30"/>
    </row>
    <row r="8" spans="1:15" s="2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  <c r="N8" s="30"/>
      <c r="O8" s="30"/>
    </row>
    <row r="9" spans="1:15" s="2" customFormat="1" ht="15" customHeight="1">
      <c r="A9" s="243" t="s">
        <v>40</v>
      </c>
      <c r="B9" s="243"/>
      <c r="C9" s="243"/>
      <c r="D9" s="28"/>
      <c r="E9" s="23"/>
      <c r="F9" s="23"/>
      <c r="G9" s="23"/>
      <c r="H9" s="23"/>
      <c r="I9" s="23"/>
      <c r="J9" s="23"/>
      <c r="K9" s="27"/>
      <c r="L9" s="27"/>
      <c r="M9" s="27"/>
      <c r="N9" s="30"/>
      <c r="O9" s="30"/>
    </row>
    <row r="10" spans="1:15" s="2" customFormat="1" ht="30" customHeight="1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27"/>
      <c r="L10" s="27"/>
      <c r="M10" s="27"/>
      <c r="N10" s="30"/>
      <c r="O10" s="30"/>
    </row>
    <row r="11" spans="1:15" s="2" customFormat="1" ht="15" customHeight="1">
      <c r="A11" s="23"/>
      <c r="B11" s="23"/>
      <c r="C11" s="23"/>
      <c r="D11" s="308" t="s">
        <v>60</v>
      </c>
      <c r="E11" s="308"/>
      <c r="F11" s="308"/>
      <c r="G11" s="308"/>
      <c r="H11" s="308"/>
      <c r="I11" s="308"/>
      <c r="J11" s="308"/>
      <c r="K11" s="308"/>
      <c r="L11" s="23"/>
      <c r="M11" s="27"/>
      <c r="N11" s="27"/>
      <c r="O11" s="27"/>
    </row>
    <row r="12" spans="1:22" ht="15.75" thickBot="1">
      <c r="A12" s="25"/>
      <c r="B12" s="25"/>
      <c r="C12" s="25"/>
      <c r="D12" s="25"/>
      <c r="E12" s="25"/>
      <c r="F12" s="25"/>
      <c r="G12" s="25"/>
      <c r="H12" s="25"/>
      <c r="I12" s="71"/>
      <c r="J12" s="72"/>
      <c r="K12" s="72"/>
      <c r="L12" s="25"/>
      <c r="M12" s="25"/>
      <c r="N12" s="25"/>
      <c r="O12" s="25"/>
      <c r="R12" s="3"/>
      <c r="S12" s="3"/>
      <c r="U12" s="3"/>
      <c r="V12" s="3"/>
    </row>
    <row r="13" spans="1:22" ht="38.25">
      <c r="A13" s="248" t="s">
        <v>0</v>
      </c>
      <c r="B13" s="262" t="s">
        <v>1</v>
      </c>
      <c r="C13" s="250"/>
      <c r="D13" s="250"/>
      <c r="E13" s="250"/>
      <c r="F13" s="263"/>
      <c r="G13" s="248" t="s">
        <v>2</v>
      </c>
      <c r="H13" s="256" t="s">
        <v>3</v>
      </c>
      <c r="I13" s="257"/>
      <c r="J13" s="257"/>
      <c r="K13" s="266"/>
      <c r="L13" s="31" t="s">
        <v>4</v>
      </c>
      <c r="M13" s="31" t="s">
        <v>90</v>
      </c>
      <c r="N13" s="31" t="s">
        <v>91</v>
      </c>
      <c r="O13" s="31" t="s">
        <v>5</v>
      </c>
      <c r="R13" s="3"/>
      <c r="S13" s="3"/>
      <c r="U13" s="3"/>
      <c r="V13" s="3"/>
    </row>
    <row r="14" spans="1:22" ht="15.75" thickBot="1">
      <c r="A14" s="249"/>
      <c r="B14" s="264"/>
      <c r="C14" s="251"/>
      <c r="D14" s="251"/>
      <c r="E14" s="251"/>
      <c r="F14" s="265"/>
      <c r="G14" s="249"/>
      <c r="H14" s="258"/>
      <c r="I14" s="259"/>
      <c r="J14" s="259"/>
      <c r="K14" s="267"/>
      <c r="L14" s="32" t="s">
        <v>6</v>
      </c>
      <c r="M14" s="32" t="s">
        <v>6</v>
      </c>
      <c r="N14" s="32" t="s">
        <v>6</v>
      </c>
      <c r="O14" s="32" t="s">
        <v>6</v>
      </c>
      <c r="R14" s="3"/>
      <c r="S14" s="3"/>
      <c r="U14" s="3"/>
      <c r="V14" s="3"/>
    </row>
    <row r="15" spans="1:22" ht="15" customHeight="1" thickBot="1">
      <c r="A15" s="287" t="s">
        <v>98</v>
      </c>
      <c r="B15" s="245" t="s">
        <v>15</v>
      </c>
      <c r="C15" s="246"/>
      <c r="D15" s="246"/>
      <c r="E15" s="246"/>
      <c r="F15" s="268"/>
      <c r="G15" s="47" t="s">
        <v>20</v>
      </c>
      <c r="H15" s="163">
        <v>55.619</v>
      </c>
      <c r="I15" s="74"/>
      <c r="J15" s="75" t="s">
        <v>12</v>
      </c>
      <c r="K15" s="74"/>
      <c r="L15" s="139">
        <v>0</v>
      </c>
      <c r="M15" s="41">
        <f>ROUND(L15*H15,3)</f>
        <v>0</v>
      </c>
      <c r="N15" s="41">
        <f>O15-M15</f>
        <v>0</v>
      </c>
      <c r="O15" s="41">
        <f>ROUND(M15*1.23,3)</f>
        <v>0</v>
      </c>
      <c r="R15" s="3"/>
      <c r="S15" s="3"/>
      <c r="U15" s="3"/>
      <c r="V15" s="3"/>
    </row>
    <row r="16" spans="1:22" ht="15.75" thickBot="1">
      <c r="A16" s="287"/>
      <c r="B16" s="273" t="s">
        <v>78</v>
      </c>
      <c r="C16" s="273"/>
      <c r="D16" s="273"/>
      <c r="E16" s="273"/>
      <c r="F16" s="273"/>
      <c r="G16" s="33"/>
      <c r="H16" s="135"/>
      <c r="I16" s="77"/>
      <c r="J16" s="78"/>
      <c r="K16" s="79"/>
      <c r="L16" s="140"/>
      <c r="M16" s="58">
        <f>SUM(M15:M15)</f>
        <v>0</v>
      </c>
      <c r="N16" s="58">
        <f>SUM(N15:N15)</f>
        <v>0</v>
      </c>
      <c r="O16" s="58">
        <f>SUM(O15:O15)</f>
        <v>0</v>
      </c>
      <c r="R16" s="3"/>
      <c r="S16" s="3"/>
      <c r="U16" s="3"/>
      <c r="V16" s="3"/>
    </row>
    <row r="17" spans="1:22" ht="15.75" thickBot="1">
      <c r="A17" s="287"/>
      <c r="B17" s="277" t="s">
        <v>27</v>
      </c>
      <c r="C17" s="278"/>
      <c r="D17" s="278"/>
      <c r="E17" s="278"/>
      <c r="F17" s="279"/>
      <c r="G17" s="280" t="s">
        <v>20</v>
      </c>
      <c r="H17" s="136">
        <f>H15</f>
        <v>55.619</v>
      </c>
      <c r="I17" s="81"/>
      <c r="J17" s="82" t="s">
        <v>12</v>
      </c>
      <c r="K17" s="83"/>
      <c r="L17" s="141">
        <v>0</v>
      </c>
      <c r="M17" s="41">
        <f>ROUND(L17*H17,3)</f>
        <v>0</v>
      </c>
      <c r="N17" s="41">
        <f>O17-M17</f>
        <v>0</v>
      </c>
      <c r="O17" s="41">
        <f>ROUND(M17*1.23,3)</f>
        <v>0</v>
      </c>
      <c r="R17" s="3"/>
      <c r="S17" s="3"/>
      <c r="U17" s="3"/>
      <c r="V17" s="3"/>
    </row>
    <row r="18" spans="1:22" ht="15.75" thickBot="1">
      <c r="A18" s="287"/>
      <c r="B18" s="288" t="s">
        <v>28</v>
      </c>
      <c r="C18" s="288"/>
      <c r="D18" s="288"/>
      <c r="E18" s="288"/>
      <c r="F18" s="288"/>
      <c r="G18" s="281"/>
      <c r="H18" s="195">
        <v>0.0545</v>
      </c>
      <c r="I18" s="84" t="s">
        <v>32</v>
      </c>
      <c r="J18" s="85">
        <v>12</v>
      </c>
      <c r="K18" s="86" t="s">
        <v>31</v>
      </c>
      <c r="L18" s="142">
        <v>0</v>
      </c>
      <c r="M18" s="87">
        <f>ROUND(L18*H18*J18,3)</f>
        <v>0</v>
      </c>
      <c r="N18" s="87">
        <f>O18-M18</f>
        <v>0</v>
      </c>
      <c r="O18" s="41">
        <f>ROUND(M18*1.23,3)</f>
        <v>0</v>
      </c>
      <c r="R18" s="3"/>
      <c r="S18" s="3"/>
      <c r="U18" s="3"/>
      <c r="V18" s="3"/>
    </row>
    <row r="19" spans="1:22" ht="15.75" thickBot="1">
      <c r="A19" s="287"/>
      <c r="B19" s="270" t="s">
        <v>29</v>
      </c>
      <c r="C19" s="270"/>
      <c r="D19" s="270"/>
      <c r="E19" s="270"/>
      <c r="F19" s="270"/>
      <c r="G19" s="281"/>
      <c r="H19" s="195">
        <v>0.0545</v>
      </c>
      <c r="I19" s="81" t="s">
        <v>32</v>
      </c>
      <c r="J19" s="88">
        <v>12</v>
      </c>
      <c r="K19" s="89" t="s">
        <v>31</v>
      </c>
      <c r="L19" s="142">
        <v>0</v>
      </c>
      <c r="M19" s="87">
        <f>ROUND(L19*H19*J19,3)</f>
        <v>0</v>
      </c>
      <c r="N19" s="87">
        <f>O19-M19</f>
        <v>0</v>
      </c>
      <c r="O19" s="41">
        <f>ROUND(M19*1.23,3)</f>
        <v>0</v>
      </c>
      <c r="R19" s="3"/>
      <c r="S19" s="3"/>
      <c r="U19" s="3"/>
      <c r="V19" s="3"/>
    </row>
    <row r="20" spans="1:22" ht="15.75" thickBot="1">
      <c r="A20" s="287"/>
      <c r="B20" s="269" t="s">
        <v>30</v>
      </c>
      <c r="C20" s="270"/>
      <c r="D20" s="270"/>
      <c r="E20" s="270"/>
      <c r="F20" s="270"/>
      <c r="G20" s="281"/>
      <c r="H20" s="136">
        <f>H15</f>
        <v>55.619</v>
      </c>
      <c r="I20" s="90"/>
      <c r="J20" s="91" t="s">
        <v>12</v>
      </c>
      <c r="K20" s="92"/>
      <c r="L20" s="142">
        <v>0</v>
      </c>
      <c r="M20" s="87">
        <f>ROUND(L20*H20,3)</f>
        <v>0</v>
      </c>
      <c r="N20" s="87">
        <f>O20-M20</f>
        <v>0</v>
      </c>
      <c r="O20" s="41">
        <f>ROUND(M20*1.23,3)</f>
        <v>0</v>
      </c>
      <c r="R20" s="3"/>
      <c r="S20" s="3"/>
      <c r="V20" s="3"/>
    </row>
    <row r="21" spans="1:19" ht="15.75" thickBot="1">
      <c r="A21" s="287"/>
      <c r="B21" s="93" t="s">
        <v>75</v>
      </c>
      <c r="C21" s="94"/>
      <c r="D21" s="94"/>
      <c r="E21" s="94"/>
      <c r="F21" s="95"/>
      <c r="G21" s="281"/>
      <c r="H21" s="137">
        <v>1</v>
      </c>
      <c r="I21" s="81" t="s">
        <v>32</v>
      </c>
      <c r="J21" s="88">
        <v>12</v>
      </c>
      <c r="K21" s="97" t="s">
        <v>31</v>
      </c>
      <c r="L21" s="22">
        <v>0</v>
      </c>
      <c r="M21" s="45">
        <f>ROUND(L21*H21*J21,3)</f>
        <v>0</v>
      </c>
      <c r="N21" s="98">
        <f>O21-M21</f>
        <v>0</v>
      </c>
      <c r="O21" s="41">
        <f>ROUND(M21*1.23,3)</f>
        <v>0</v>
      </c>
      <c r="R21" s="3"/>
      <c r="S21" s="3"/>
    </row>
    <row r="22" spans="1:19" ht="15.75" thickBot="1">
      <c r="A22" s="287"/>
      <c r="B22" s="284" t="s">
        <v>76</v>
      </c>
      <c r="C22" s="273"/>
      <c r="D22" s="273"/>
      <c r="E22" s="273"/>
      <c r="F22" s="289"/>
      <c r="G22" s="99"/>
      <c r="H22" s="100" t="s">
        <v>8</v>
      </c>
      <c r="I22" s="101"/>
      <c r="J22" s="102"/>
      <c r="K22" s="103"/>
      <c r="L22" s="143"/>
      <c r="M22" s="105">
        <f>SUM(M17:M21)</f>
        <v>0</v>
      </c>
      <c r="N22" s="105">
        <f>SUM(N17:N21)</f>
        <v>0</v>
      </c>
      <c r="O22" s="105">
        <f>SUM(O17:O21)</f>
        <v>0</v>
      </c>
      <c r="R22" s="3"/>
      <c r="S22" s="3"/>
    </row>
    <row r="23" spans="1:19" ht="15" customHeight="1" thickBot="1">
      <c r="A23" s="249"/>
      <c r="B23" s="284" t="s">
        <v>7</v>
      </c>
      <c r="C23" s="285"/>
      <c r="D23" s="285"/>
      <c r="E23" s="285"/>
      <c r="F23" s="286"/>
      <c r="G23" s="106"/>
      <c r="H23" s="107"/>
      <c r="I23" s="108"/>
      <c r="J23" s="109"/>
      <c r="K23" s="108"/>
      <c r="L23" s="144"/>
      <c r="M23" s="58">
        <f>M16+M22</f>
        <v>0</v>
      </c>
      <c r="N23" s="58">
        <f>N16+N22</f>
        <v>0</v>
      </c>
      <c r="O23" s="58">
        <f>O16+O22</f>
        <v>0</v>
      </c>
      <c r="R23" s="3"/>
      <c r="S23" s="3"/>
    </row>
    <row r="24" spans="1:22" ht="15" customHeight="1" thickBot="1">
      <c r="A24" s="287" t="s">
        <v>99</v>
      </c>
      <c r="B24" s="245" t="s">
        <v>15</v>
      </c>
      <c r="C24" s="246"/>
      <c r="D24" s="246"/>
      <c r="E24" s="246"/>
      <c r="F24" s="268"/>
      <c r="G24" s="47" t="s">
        <v>20</v>
      </c>
      <c r="H24" s="73">
        <v>908.014</v>
      </c>
      <c r="I24" s="74"/>
      <c r="J24" s="75" t="s">
        <v>12</v>
      </c>
      <c r="K24" s="74"/>
      <c r="L24" s="139">
        <v>0</v>
      </c>
      <c r="M24" s="41">
        <f>ROUND(L24*H24,3)</f>
        <v>0</v>
      </c>
      <c r="N24" s="41">
        <f>O24-M24</f>
        <v>0</v>
      </c>
      <c r="O24" s="41">
        <f>ROUND(M24*1.23,3)</f>
        <v>0</v>
      </c>
      <c r="R24" s="3"/>
      <c r="S24" s="3"/>
      <c r="U24" s="3"/>
      <c r="V24" s="3"/>
    </row>
    <row r="25" spans="1:22" ht="15.75" thickBot="1">
      <c r="A25" s="287"/>
      <c r="B25" s="273" t="s">
        <v>78</v>
      </c>
      <c r="C25" s="273"/>
      <c r="D25" s="273"/>
      <c r="E25" s="273"/>
      <c r="F25" s="273"/>
      <c r="G25" s="33"/>
      <c r="H25" s="76"/>
      <c r="I25" s="77"/>
      <c r="J25" s="78"/>
      <c r="K25" s="79"/>
      <c r="L25" s="140"/>
      <c r="M25" s="58">
        <f>SUM(M24:M24)</f>
        <v>0</v>
      </c>
      <c r="N25" s="58">
        <f>SUM(N24:N24)</f>
        <v>0</v>
      </c>
      <c r="O25" s="58">
        <f>SUM(O24:O24)</f>
        <v>0</v>
      </c>
      <c r="R25" s="3"/>
      <c r="S25" s="3"/>
      <c r="U25" s="3"/>
      <c r="V25" s="3"/>
    </row>
    <row r="26" spans="1:22" ht="15.75" thickBot="1">
      <c r="A26" s="287"/>
      <c r="B26" s="277" t="s">
        <v>27</v>
      </c>
      <c r="C26" s="278"/>
      <c r="D26" s="278"/>
      <c r="E26" s="278"/>
      <c r="F26" s="279"/>
      <c r="G26" s="280" t="s">
        <v>20</v>
      </c>
      <c r="H26" s="80">
        <f>H24</f>
        <v>908.014</v>
      </c>
      <c r="I26" s="81"/>
      <c r="J26" s="82" t="s">
        <v>12</v>
      </c>
      <c r="K26" s="83"/>
      <c r="L26" s="141">
        <v>0</v>
      </c>
      <c r="M26" s="41">
        <f>ROUND(L26*H26,3)</f>
        <v>0</v>
      </c>
      <c r="N26" s="41">
        <f>O26-M26</f>
        <v>0</v>
      </c>
      <c r="O26" s="41">
        <f>ROUND(M26*1.23,3)</f>
        <v>0</v>
      </c>
      <c r="R26" s="3"/>
      <c r="S26" s="3"/>
      <c r="U26" s="3"/>
      <c r="V26" s="3"/>
    </row>
    <row r="27" spans="1:22" ht="15.75" thickBot="1">
      <c r="A27" s="287"/>
      <c r="B27" s="288" t="s">
        <v>28</v>
      </c>
      <c r="C27" s="288"/>
      <c r="D27" s="288"/>
      <c r="E27" s="288"/>
      <c r="F27" s="288"/>
      <c r="G27" s="281"/>
      <c r="H27" s="190">
        <v>0.31</v>
      </c>
      <c r="I27" s="84" t="s">
        <v>32</v>
      </c>
      <c r="J27" s="85">
        <v>12</v>
      </c>
      <c r="K27" s="86" t="s">
        <v>31</v>
      </c>
      <c r="L27" s="142">
        <v>0</v>
      </c>
      <c r="M27" s="87">
        <f>ROUND(L27*H27*J27,3)</f>
        <v>0</v>
      </c>
      <c r="N27" s="87">
        <f>O27-M27</f>
        <v>0</v>
      </c>
      <c r="O27" s="41">
        <f>ROUND(M27*1.23,3)</f>
        <v>0</v>
      </c>
      <c r="R27" s="3"/>
      <c r="S27" s="3"/>
      <c r="U27" s="3"/>
      <c r="V27" s="3"/>
    </row>
    <row r="28" spans="1:22" ht="15.75" thickBot="1">
      <c r="A28" s="287"/>
      <c r="B28" s="270" t="s">
        <v>29</v>
      </c>
      <c r="C28" s="270"/>
      <c r="D28" s="270"/>
      <c r="E28" s="270"/>
      <c r="F28" s="270"/>
      <c r="G28" s="281"/>
      <c r="H28" s="190">
        <v>0.31</v>
      </c>
      <c r="I28" s="81" t="s">
        <v>32</v>
      </c>
      <c r="J28" s="88">
        <v>12</v>
      </c>
      <c r="K28" s="89" t="s">
        <v>31</v>
      </c>
      <c r="L28" s="142">
        <v>0</v>
      </c>
      <c r="M28" s="87">
        <f>ROUND(L28*H28*J28,3)</f>
        <v>0</v>
      </c>
      <c r="N28" s="87">
        <f>O28-M28</f>
        <v>0</v>
      </c>
      <c r="O28" s="41">
        <f>ROUND(M28*1.23,3)</f>
        <v>0</v>
      </c>
      <c r="R28" s="3"/>
      <c r="S28" s="3"/>
      <c r="U28" s="3"/>
      <c r="V28" s="3"/>
    </row>
    <row r="29" spans="1:22" ht="15.75" thickBot="1">
      <c r="A29" s="287"/>
      <c r="B29" s="269" t="s">
        <v>30</v>
      </c>
      <c r="C29" s="270"/>
      <c r="D29" s="270"/>
      <c r="E29" s="270"/>
      <c r="F29" s="270"/>
      <c r="G29" s="281"/>
      <c r="H29" s="136">
        <f>H24</f>
        <v>908.014</v>
      </c>
      <c r="I29" s="90"/>
      <c r="J29" s="91" t="s">
        <v>12</v>
      </c>
      <c r="K29" s="92"/>
      <c r="L29" s="142">
        <v>0</v>
      </c>
      <c r="M29" s="87">
        <f>ROUND(L29*H29,3)</f>
        <v>0</v>
      </c>
      <c r="N29" s="87">
        <f>O29-M29</f>
        <v>0</v>
      </c>
      <c r="O29" s="41">
        <f>ROUND(M29*1.23,3)</f>
        <v>0</v>
      </c>
      <c r="R29" s="3"/>
      <c r="S29" s="3"/>
      <c r="V29" s="3"/>
    </row>
    <row r="30" spans="1:19" ht="15.75" thickBot="1">
      <c r="A30" s="287"/>
      <c r="B30" s="93" t="s">
        <v>75</v>
      </c>
      <c r="C30" s="94"/>
      <c r="D30" s="94"/>
      <c r="E30" s="94"/>
      <c r="F30" s="95"/>
      <c r="G30" s="281"/>
      <c r="H30" s="96">
        <v>7</v>
      </c>
      <c r="I30" s="81" t="s">
        <v>32</v>
      </c>
      <c r="J30" s="88">
        <v>12</v>
      </c>
      <c r="K30" s="97" t="s">
        <v>31</v>
      </c>
      <c r="L30" s="22">
        <v>0</v>
      </c>
      <c r="M30" s="45">
        <f>ROUND(L30*H30*J30,3)</f>
        <v>0</v>
      </c>
      <c r="N30" s="98">
        <f>O30-M30</f>
        <v>0</v>
      </c>
      <c r="O30" s="41">
        <f>ROUND(M30*1.23,3)</f>
        <v>0</v>
      </c>
      <c r="R30" s="3"/>
      <c r="S30" s="3"/>
    </row>
    <row r="31" spans="1:19" ht="15.75" thickBot="1">
      <c r="A31" s="287"/>
      <c r="B31" s="284" t="s">
        <v>76</v>
      </c>
      <c r="C31" s="273"/>
      <c r="D31" s="273"/>
      <c r="E31" s="273"/>
      <c r="F31" s="289"/>
      <c r="G31" s="99"/>
      <c r="H31" s="100" t="s">
        <v>8</v>
      </c>
      <c r="I31" s="101"/>
      <c r="J31" s="102"/>
      <c r="K31" s="103"/>
      <c r="L31" s="143"/>
      <c r="M31" s="105">
        <f>SUM(M26:M30)</f>
        <v>0</v>
      </c>
      <c r="N31" s="105">
        <f>SUM(N26:N30)</f>
        <v>0</v>
      </c>
      <c r="O31" s="105">
        <f>SUM(O26:O30)</f>
        <v>0</v>
      </c>
      <c r="R31" s="3"/>
      <c r="S31" s="3"/>
    </row>
    <row r="32" spans="1:19" ht="15" customHeight="1" thickBot="1">
      <c r="A32" s="249"/>
      <c r="B32" s="284" t="s">
        <v>7</v>
      </c>
      <c r="C32" s="285"/>
      <c r="D32" s="285"/>
      <c r="E32" s="285"/>
      <c r="F32" s="286"/>
      <c r="G32" s="106"/>
      <c r="H32" s="107"/>
      <c r="I32" s="108"/>
      <c r="J32" s="109"/>
      <c r="K32" s="108"/>
      <c r="L32" s="144"/>
      <c r="M32" s="58">
        <f>M25+M31</f>
        <v>0</v>
      </c>
      <c r="N32" s="58">
        <f>N25+N31</f>
        <v>0</v>
      </c>
      <c r="O32" s="58">
        <f>O25+O31</f>
        <v>0</v>
      </c>
      <c r="R32" s="3"/>
      <c r="S32" s="3"/>
    </row>
    <row r="33" spans="1:22" ht="15" customHeight="1">
      <c r="A33" s="248" t="s">
        <v>115</v>
      </c>
      <c r="B33" s="293" t="s">
        <v>15</v>
      </c>
      <c r="C33" s="294"/>
      <c r="D33" s="294"/>
      <c r="E33" s="294"/>
      <c r="F33" s="295"/>
      <c r="G33" s="38" t="s">
        <v>18</v>
      </c>
      <c r="H33" s="73">
        <v>74.923</v>
      </c>
      <c r="I33" s="74"/>
      <c r="J33" s="75" t="s">
        <v>12</v>
      </c>
      <c r="K33" s="74"/>
      <c r="L33" s="139">
        <v>0</v>
      </c>
      <c r="M33" s="120">
        <f>ROUND(L33*H33,3)</f>
        <v>0</v>
      </c>
      <c r="N33" s="120">
        <f>O33-M33</f>
        <v>0</v>
      </c>
      <c r="O33" s="120">
        <f>ROUND(M33*1.23,3)</f>
        <v>0</v>
      </c>
      <c r="R33" s="3"/>
      <c r="S33" s="3"/>
      <c r="U33" s="3"/>
      <c r="V33" s="3"/>
    </row>
    <row r="34" spans="1:22" ht="15" customHeight="1" thickBot="1">
      <c r="A34" s="287"/>
      <c r="B34" s="296" t="s">
        <v>16</v>
      </c>
      <c r="C34" s="297"/>
      <c r="D34" s="297"/>
      <c r="E34" s="297"/>
      <c r="F34" s="298"/>
      <c r="G34" s="121" t="s">
        <v>116</v>
      </c>
      <c r="H34" s="73">
        <v>182.021</v>
      </c>
      <c r="I34" s="74"/>
      <c r="J34" s="75" t="s">
        <v>12</v>
      </c>
      <c r="K34" s="74"/>
      <c r="L34" s="139">
        <v>0</v>
      </c>
      <c r="M34" s="120">
        <f>ROUND(L34*H34,3)</f>
        <v>0</v>
      </c>
      <c r="N34" s="120">
        <f>O34-M34</f>
        <v>0</v>
      </c>
      <c r="O34" s="120">
        <f>ROUND(M34*1.23,3)</f>
        <v>0</v>
      </c>
      <c r="R34" s="3"/>
      <c r="S34" s="3"/>
      <c r="U34" s="3"/>
      <c r="V34" s="3"/>
    </row>
    <row r="35" spans="1:22" ht="15.75" thickBot="1">
      <c r="A35" s="287"/>
      <c r="B35" s="273" t="s">
        <v>77</v>
      </c>
      <c r="C35" s="273"/>
      <c r="D35" s="273"/>
      <c r="E35" s="273"/>
      <c r="F35" s="273"/>
      <c r="G35" s="33"/>
      <c r="H35" s="76"/>
      <c r="I35" s="77"/>
      <c r="J35" s="78"/>
      <c r="K35" s="79"/>
      <c r="L35" s="140"/>
      <c r="M35" s="58">
        <f>SUM(M33:M34)</f>
        <v>0</v>
      </c>
      <c r="N35" s="58">
        <f>SUM(N33:N34)</f>
        <v>0</v>
      </c>
      <c r="O35" s="58">
        <f>SUM(O33:O34)</f>
        <v>0</v>
      </c>
      <c r="R35" s="3"/>
      <c r="S35" s="3"/>
      <c r="U35" s="3"/>
      <c r="V35" s="3"/>
    </row>
    <row r="36" spans="1:22" ht="15" customHeight="1" thickBot="1">
      <c r="A36" s="287"/>
      <c r="B36" s="299" t="s">
        <v>117</v>
      </c>
      <c r="C36" s="300"/>
      <c r="D36" s="300"/>
      <c r="E36" s="300"/>
      <c r="F36" s="301"/>
      <c r="G36" s="38" t="s">
        <v>18</v>
      </c>
      <c r="H36" s="123">
        <f>H33</f>
        <v>74.923</v>
      </c>
      <c r="I36" s="124"/>
      <c r="J36" s="125" t="s">
        <v>12</v>
      </c>
      <c r="K36" s="126"/>
      <c r="L36" s="20">
        <v>0</v>
      </c>
      <c r="M36" s="127">
        <f>ROUND(L36*H36,3)</f>
        <v>0</v>
      </c>
      <c r="N36" s="127">
        <f aca="true" t="shared" si="0" ref="N36:N41">O36-M36</f>
        <v>0</v>
      </c>
      <c r="O36" s="127">
        <f aca="true" t="shared" si="1" ref="O36:O41">ROUND(M36*1.23,3)</f>
        <v>0</v>
      </c>
      <c r="R36" s="3"/>
      <c r="S36" s="3"/>
      <c r="U36" s="3"/>
      <c r="V36" s="3"/>
    </row>
    <row r="37" spans="1:22" ht="15" customHeight="1" thickBot="1">
      <c r="A37" s="287"/>
      <c r="B37" s="269" t="s">
        <v>80</v>
      </c>
      <c r="C37" s="270"/>
      <c r="D37" s="270"/>
      <c r="E37" s="270"/>
      <c r="F37" s="302"/>
      <c r="G37" s="121" t="s">
        <v>116</v>
      </c>
      <c r="H37" s="128">
        <f>H34</f>
        <v>182.021</v>
      </c>
      <c r="I37" s="90"/>
      <c r="J37" s="91" t="s">
        <v>12</v>
      </c>
      <c r="K37" s="92"/>
      <c r="L37" s="142">
        <v>0</v>
      </c>
      <c r="M37" s="127">
        <f>ROUND(L37*H37,3)</f>
        <v>0</v>
      </c>
      <c r="N37" s="87">
        <f t="shared" si="0"/>
        <v>0</v>
      </c>
      <c r="O37" s="127">
        <f t="shared" si="1"/>
        <v>0</v>
      </c>
      <c r="R37" s="3"/>
      <c r="S37" s="3"/>
      <c r="U37" s="3"/>
      <c r="V37" s="3"/>
    </row>
    <row r="38" spans="1:22" ht="15.75" thickBot="1">
      <c r="A38" s="287"/>
      <c r="B38" s="288" t="s">
        <v>118</v>
      </c>
      <c r="C38" s="288"/>
      <c r="D38" s="288"/>
      <c r="E38" s="288"/>
      <c r="F38" s="288"/>
      <c r="G38" s="129"/>
      <c r="H38" s="190">
        <v>0.515</v>
      </c>
      <c r="I38" s="84" t="s">
        <v>32</v>
      </c>
      <c r="J38" s="85">
        <v>12</v>
      </c>
      <c r="K38" s="86" t="s">
        <v>31</v>
      </c>
      <c r="L38" s="142">
        <v>0</v>
      </c>
      <c r="M38" s="87">
        <f>ROUND(L38*H38*J38,3)</f>
        <v>0</v>
      </c>
      <c r="N38" s="87">
        <f t="shared" si="0"/>
        <v>0</v>
      </c>
      <c r="O38" s="127">
        <f t="shared" si="1"/>
        <v>0</v>
      </c>
      <c r="R38" s="3"/>
      <c r="S38" s="3"/>
      <c r="U38" s="3"/>
      <c r="V38" s="3"/>
    </row>
    <row r="39" spans="1:22" ht="15.75" thickBot="1">
      <c r="A39" s="287"/>
      <c r="B39" s="270" t="s">
        <v>119</v>
      </c>
      <c r="C39" s="270"/>
      <c r="D39" s="270"/>
      <c r="E39" s="270"/>
      <c r="F39" s="270"/>
      <c r="G39" s="129"/>
      <c r="H39" s="190">
        <v>0.515</v>
      </c>
      <c r="I39" s="81" t="s">
        <v>32</v>
      </c>
      <c r="J39" s="88">
        <v>12</v>
      </c>
      <c r="K39" s="89" t="s">
        <v>31</v>
      </c>
      <c r="L39" s="142">
        <v>0</v>
      </c>
      <c r="M39" s="87">
        <f>ROUND(L39*H39*J39,3)</f>
        <v>0</v>
      </c>
      <c r="N39" s="87">
        <f t="shared" si="0"/>
        <v>0</v>
      </c>
      <c r="O39" s="127">
        <f t="shared" si="1"/>
        <v>0</v>
      </c>
      <c r="R39" s="3"/>
      <c r="S39" s="3"/>
      <c r="U39" s="3"/>
      <c r="V39" s="3"/>
    </row>
    <row r="40" spans="1:22" ht="15.75" thickBot="1">
      <c r="A40" s="287"/>
      <c r="B40" s="269" t="s">
        <v>120</v>
      </c>
      <c r="C40" s="270"/>
      <c r="D40" s="270"/>
      <c r="E40" s="270"/>
      <c r="F40" s="270"/>
      <c r="G40" s="129"/>
      <c r="H40" s="136">
        <f>H36+H37</f>
        <v>256.94399999999996</v>
      </c>
      <c r="I40" s="90"/>
      <c r="J40" s="91" t="s">
        <v>12</v>
      </c>
      <c r="K40" s="92"/>
      <c r="L40" s="142">
        <v>0</v>
      </c>
      <c r="M40" s="87">
        <f>ROUND(L40*H40,3)</f>
        <v>0</v>
      </c>
      <c r="N40" s="87">
        <f t="shared" si="0"/>
        <v>0</v>
      </c>
      <c r="O40" s="127">
        <f t="shared" si="1"/>
        <v>0</v>
      </c>
      <c r="R40" s="3"/>
      <c r="S40" s="3"/>
      <c r="V40" s="3"/>
    </row>
    <row r="41" spans="1:19" ht="15.75" thickBot="1">
      <c r="A41" s="287"/>
      <c r="B41" s="93" t="s">
        <v>121</v>
      </c>
      <c r="C41" s="94"/>
      <c r="D41" s="94"/>
      <c r="E41" s="94"/>
      <c r="F41" s="95"/>
      <c r="G41" s="129"/>
      <c r="H41" s="96">
        <v>4</v>
      </c>
      <c r="I41" s="81" t="s">
        <v>32</v>
      </c>
      <c r="J41" s="88">
        <v>12</v>
      </c>
      <c r="K41" s="97" t="s">
        <v>31</v>
      </c>
      <c r="L41" s="22">
        <v>0</v>
      </c>
      <c r="M41" s="45">
        <f>ROUND(L41*H41*J41,3)</f>
        <v>0</v>
      </c>
      <c r="N41" s="98">
        <f t="shared" si="0"/>
        <v>0</v>
      </c>
      <c r="O41" s="127">
        <f t="shared" si="1"/>
        <v>0</v>
      </c>
      <c r="R41" s="3"/>
      <c r="S41" s="3"/>
    </row>
    <row r="42" spans="1:19" ht="15.75" thickBot="1">
      <c r="A42" s="287"/>
      <c r="B42" s="284" t="s">
        <v>88</v>
      </c>
      <c r="C42" s="273"/>
      <c r="D42" s="273"/>
      <c r="E42" s="273"/>
      <c r="F42" s="289"/>
      <c r="G42" s="99"/>
      <c r="H42" s="100" t="s">
        <v>8</v>
      </c>
      <c r="I42" s="101"/>
      <c r="J42" s="102"/>
      <c r="K42" s="103"/>
      <c r="L42" s="104"/>
      <c r="M42" s="105">
        <f>SUM(M36:M41)</f>
        <v>0</v>
      </c>
      <c r="N42" s="105">
        <f>SUM(N36:N41)</f>
        <v>0</v>
      </c>
      <c r="O42" s="105">
        <f>SUM(O36:O41)</f>
        <v>0</v>
      </c>
      <c r="R42" s="3"/>
      <c r="S42" s="3"/>
    </row>
    <row r="43" spans="1:19" ht="15" customHeight="1" thickBot="1">
      <c r="A43" s="249"/>
      <c r="B43" s="284" t="s">
        <v>7</v>
      </c>
      <c r="C43" s="285"/>
      <c r="D43" s="285"/>
      <c r="E43" s="285"/>
      <c r="F43" s="286"/>
      <c r="G43" s="106"/>
      <c r="H43" s="107"/>
      <c r="I43" s="108"/>
      <c r="J43" s="109"/>
      <c r="K43" s="108"/>
      <c r="L43" s="110"/>
      <c r="M43" s="58">
        <f>M35+M42</f>
        <v>0</v>
      </c>
      <c r="N43" s="58">
        <f>N35+N42</f>
        <v>0</v>
      </c>
      <c r="O43" s="58">
        <f>O35+O42</f>
        <v>0</v>
      </c>
      <c r="R43" s="3"/>
      <c r="S43" s="3"/>
    </row>
    <row r="44" spans="1:19" ht="15" customHeight="1">
      <c r="A44" s="59"/>
      <c r="B44" s="60"/>
      <c r="C44" s="61"/>
      <c r="D44" s="61"/>
      <c r="E44" s="61"/>
      <c r="F44" s="61"/>
      <c r="G44" s="62"/>
      <c r="H44" s="63"/>
      <c r="I44" s="63"/>
      <c r="J44" s="111"/>
      <c r="K44" s="111"/>
      <c r="L44" s="63"/>
      <c r="M44" s="64"/>
      <c r="N44" s="64"/>
      <c r="O44" s="64"/>
      <c r="R44" s="3"/>
      <c r="S44" s="3"/>
    </row>
    <row r="45" spans="1:19" ht="15.75" thickBot="1">
      <c r="A45" s="25"/>
      <c r="B45" s="25"/>
      <c r="C45" s="25"/>
      <c r="D45" s="25"/>
      <c r="E45" s="25"/>
      <c r="F45" s="25"/>
      <c r="G45" s="25"/>
      <c r="H45" s="25"/>
      <c r="I45" s="71"/>
      <c r="J45" s="72"/>
      <c r="K45" s="72"/>
      <c r="L45" s="274" t="s">
        <v>19</v>
      </c>
      <c r="M45" s="274"/>
      <c r="N45" s="274"/>
      <c r="O45" s="274"/>
      <c r="R45" s="3"/>
      <c r="S45" s="3"/>
    </row>
    <row r="46" spans="1:15" s="12" customFormat="1" ht="26.25" thickBo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275"/>
      <c r="L46" s="276"/>
      <c r="M46" s="113" t="s">
        <v>9</v>
      </c>
      <c r="N46" s="113" t="s">
        <v>10</v>
      </c>
      <c r="O46" s="113" t="s">
        <v>45</v>
      </c>
    </row>
    <row r="47" spans="1:15" ht="15.75" customHeight="1" thickBot="1">
      <c r="A47" s="25"/>
      <c r="B47" s="25"/>
      <c r="C47" s="25"/>
      <c r="D47" s="25"/>
      <c r="E47" s="25"/>
      <c r="F47" s="25"/>
      <c r="G47" s="25"/>
      <c r="H47" s="25"/>
      <c r="I47" s="71"/>
      <c r="J47" s="72"/>
      <c r="K47" s="271" t="s">
        <v>14</v>
      </c>
      <c r="L47" s="272"/>
      <c r="M47" s="130">
        <f>M23</f>
        <v>0</v>
      </c>
      <c r="N47" s="130">
        <f>N23</f>
        <v>0</v>
      </c>
      <c r="O47" s="130">
        <f>O23</f>
        <v>0</v>
      </c>
    </row>
    <row r="48" spans="1:15" ht="15.75" customHeight="1" thickBot="1">
      <c r="A48" s="25"/>
      <c r="B48" s="25"/>
      <c r="C48" s="25"/>
      <c r="D48" s="25"/>
      <c r="E48" s="25"/>
      <c r="F48" s="25"/>
      <c r="G48" s="25"/>
      <c r="H48" s="25"/>
      <c r="I48" s="71"/>
      <c r="J48" s="72"/>
      <c r="K48" s="271" t="s">
        <v>65</v>
      </c>
      <c r="L48" s="272"/>
      <c r="M48" s="131">
        <f>M32</f>
        <v>0</v>
      </c>
      <c r="N48" s="131">
        <f>N32</f>
        <v>0</v>
      </c>
      <c r="O48" s="131">
        <f>O32</f>
        <v>0</v>
      </c>
    </row>
    <row r="49" spans="1:15" ht="15.75" customHeight="1" thickBot="1">
      <c r="A49" s="25"/>
      <c r="B49" s="25"/>
      <c r="C49" s="25"/>
      <c r="D49" s="25"/>
      <c r="E49" s="25"/>
      <c r="F49" s="25"/>
      <c r="G49" s="25"/>
      <c r="H49" s="25"/>
      <c r="I49" s="71"/>
      <c r="J49" s="72"/>
      <c r="K49" s="271" t="s">
        <v>133</v>
      </c>
      <c r="L49" s="272"/>
      <c r="M49" s="114">
        <f>M43</f>
        <v>0</v>
      </c>
      <c r="N49" s="114">
        <f>N43</f>
        <v>0</v>
      </c>
      <c r="O49" s="114">
        <f>O43</f>
        <v>0</v>
      </c>
    </row>
    <row r="50" spans="1:15" ht="15.75" thickBot="1">
      <c r="A50" s="25"/>
      <c r="B50" s="25"/>
      <c r="C50" s="25"/>
      <c r="D50" s="25"/>
      <c r="E50" s="25"/>
      <c r="F50" s="25"/>
      <c r="G50" s="25"/>
      <c r="H50" s="25"/>
      <c r="I50" s="71"/>
      <c r="J50" s="72"/>
      <c r="K50" s="282" t="s">
        <v>11</v>
      </c>
      <c r="L50" s="283"/>
      <c r="M50" s="115">
        <f>SUM(M47:M49)</f>
        <v>0</v>
      </c>
      <c r="N50" s="115">
        <f>SUM(N47:N49)</f>
        <v>0</v>
      </c>
      <c r="O50" s="115">
        <f>SUM(O47:O49)</f>
        <v>0</v>
      </c>
    </row>
    <row r="51" spans="1:17" s="4" customFormat="1" ht="15" customHeight="1">
      <c r="A51" s="59"/>
      <c r="B51" s="60"/>
      <c r="C51" s="61"/>
      <c r="D51" s="61"/>
      <c r="E51" s="61"/>
      <c r="F51" s="61"/>
      <c r="G51" s="62"/>
      <c r="H51" s="63"/>
      <c r="I51" s="63"/>
      <c r="J51" s="63"/>
      <c r="K51" s="64"/>
      <c r="L51" s="64"/>
      <c r="M51" s="64"/>
      <c r="N51" s="61"/>
      <c r="O51" s="61"/>
      <c r="P51" s="7"/>
      <c r="Q51" s="7"/>
    </row>
    <row r="52" spans="1:17" s="4" customFormat="1" ht="15" customHeight="1">
      <c r="A52" s="59"/>
      <c r="B52" s="60"/>
      <c r="C52" s="61"/>
      <c r="D52" s="61"/>
      <c r="E52" s="61"/>
      <c r="F52" s="61"/>
      <c r="G52" s="62"/>
      <c r="H52" s="63"/>
      <c r="I52" s="63"/>
      <c r="J52" s="63"/>
      <c r="K52" s="64"/>
      <c r="L52" s="64"/>
      <c r="M52" s="64"/>
      <c r="N52" s="61"/>
      <c r="O52" s="61"/>
      <c r="P52" s="7"/>
      <c r="Q52" s="7"/>
    </row>
    <row r="53" spans="1:17" s="4" customFormat="1" ht="15" customHeight="1">
      <c r="A53" s="59"/>
      <c r="B53" s="60"/>
      <c r="C53" s="61"/>
      <c r="D53" s="61"/>
      <c r="E53" s="61"/>
      <c r="F53" s="61"/>
      <c r="G53" s="62"/>
      <c r="H53" s="63"/>
      <c r="I53" s="63"/>
      <c r="J53" s="63"/>
      <c r="K53" s="64"/>
      <c r="L53" s="64"/>
      <c r="M53" s="64"/>
      <c r="N53" s="61"/>
      <c r="O53" s="61"/>
      <c r="P53" s="7"/>
      <c r="Q53" s="7"/>
    </row>
    <row r="54" spans="1:17" s="4" customFormat="1" ht="15" customHeight="1">
      <c r="A54" s="59"/>
      <c r="B54" s="60"/>
      <c r="C54" s="61"/>
      <c r="D54" s="61"/>
      <c r="E54" s="61"/>
      <c r="F54" s="61"/>
      <c r="G54" s="62"/>
      <c r="H54" s="63"/>
      <c r="I54" s="63"/>
      <c r="J54" s="63"/>
      <c r="K54" s="64"/>
      <c r="L54" s="64"/>
      <c r="M54" s="64"/>
      <c r="N54" s="61"/>
      <c r="O54" s="61"/>
      <c r="P54" s="7"/>
      <c r="Q54" s="7"/>
    </row>
    <row r="55" spans="1:17" s="4" customFormat="1" ht="15" customHeight="1">
      <c r="A55" s="59"/>
      <c r="B55" s="60"/>
      <c r="C55" s="61"/>
      <c r="D55" s="61"/>
      <c r="E55" s="61"/>
      <c r="F55" s="61"/>
      <c r="G55" s="62"/>
      <c r="H55" s="63"/>
      <c r="I55" s="63"/>
      <c r="J55" s="63"/>
      <c r="K55" s="64"/>
      <c r="L55" s="64"/>
      <c r="M55" s="64"/>
      <c r="N55" s="61"/>
      <c r="O55" s="61"/>
      <c r="P55" s="7"/>
      <c r="Q55" s="7"/>
    </row>
    <row r="56" spans="1:17" s="10" customFormat="1" ht="15" customHeight="1">
      <c r="A56" s="60"/>
      <c r="B56" s="243" t="s">
        <v>41</v>
      </c>
      <c r="C56" s="243"/>
      <c r="D56" s="243"/>
      <c r="E56" s="65"/>
      <c r="F56" s="65"/>
      <c r="G56" s="62"/>
      <c r="H56" s="63"/>
      <c r="I56" s="65"/>
      <c r="J56" s="65"/>
      <c r="K56" s="65"/>
      <c r="L56" s="243" t="s">
        <v>47</v>
      </c>
      <c r="M56" s="243"/>
      <c r="N56" s="243"/>
      <c r="O56" s="28"/>
      <c r="Q56" s="11"/>
    </row>
    <row r="57" spans="1:17" s="8" customFormat="1" ht="15" customHeight="1">
      <c r="A57" s="66"/>
      <c r="B57" s="66"/>
      <c r="C57" s="67" t="s">
        <v>42</v>
      </c>
      <c r="D57" s="68"/>
      <c r="E57" s="68"/>
      <c r="F57" s="68"/>
      <c r="G57" s="69"/>
      <c r="H57" s="70"/>
      <c r="I57" s="68"/>
      <c r="J57" s="68"/>
      <c r="K57" s="68"/>
      <c r="L57" s="70"/>
      <c r="M57" s="67" t="s">
        <v>43</v>
      </c>
      <c r="N57" s="68"/>
      <c r="O57" s="29"/>
      <c r="Q57" s="9"/>
    </row>
    <row r="58" spans="1:15" ht="15">
      <c r="A58" s="25"/>
      <c r="B58" s="25"/>
      <c r="C58" s="25"/>
      <c r="D58" s="25"/>
      <c r="E58" s="25"/>
      <c r="F58" s="25"/>
      <c r="G58" s="25"/>
      <c r="H58" s="25"/>
      <c r="I58" s="71"/>
      <c r="J58" s="72"/>
      <c r="K58" s="72"/>
      <c r="L58" s="25"/>
      <c r="M58" s="25"/>
      <c r="N58" s="25"/>
      <c r="O58" s="25"/>
    </row>
  </sheetData>
  <sheetProtection/>
  <mergeCells count="48">
    <mergeCell ref="B2:L2"/>
    <mergeCell ref="M2:O2"/>
    <mergeCell ref="A9:C9"/>
    <mergeCell ref="A10:C10"/>
    <mergeCell ref="D11:K11"/>
    <mergeCell ref="A13:A14"/>
    <mergeCell ref="B13:F14"/>
    <mergeCell ref="G13:G14"/>
    <mergeCell ref="H13:K14"/>
    <mergeCell ref="A15:A23"/>
    <mergeCell ref="B15:F15"/>
    <mergeCell ref="B16:F16"/>
    <mergeCell ref="B17:F17"/>
    <mergeCell ref="G17:G21"/>
    <mergeCell ref="B18:F18"/>
    <mergeCell ref="B19:F19"/>
    <mergeCell ref="B20:F20"/>
    <mergeCell ref="B22:F22"/>
    <mergeCell ref="B23:F23"/>
    <mergeCell ref="A24:A32"/>
    <mergeCell ref="B24:F24"/>
    <mergeCell ref="B25:F25"/>
    <mergeCell ref="B26:F26"/>
    <mergeCell ref="G26:G30"/>
    <mergeCell ref="B27:F27"/>
    <mergeCell ref="B28:F28"/>
    <mergeCell ref="B29:F29"/>
    <mergeCell ref="B31:F31"/>
    <mergeCell ref="B32:F32"/>
    <mergeCell ref="K47:L47"/>
    <mergeCell ref="A33:A43"/>
    <mergeCell ref="B33:F33"/>
    <mergeCell ref="B34:F34"/>
    <mergeCell ref="B35:F35"/>
    <mergeCell ref="B36:F36"/>
    <mergeCell ref="B37:F37"/>
    <mergeCell ref="B38:F38"/>
    <mergeCell ref="B39:F39"/>
    <mergeCell ref="K48:L48"/>
    <mergeCell ref="K49:L49"/>
    <mergeCell ref="K50:L50"/>
    <mergeCell ref="B56:D56"/>
    <mergeCell ref="L56:N56"/>
    <mergeCell ref="B40:F40"/>
    <mergeCell ref="B42:F42"/>
    <mergeCell ref="B43:F43"/>
    <mergeCell ref="L45:O45"/>
    <mergeCell ref="K46:L46"/>
  </mergeCells>
  <printOptions/>
  <pageMargins left="0.7" right="0.7" top="0.75" bottom="0.75" header="0.3" footer="0.3"/>
  <pageSetup fitToHeight="0" fitToWidth="1" horizontalDpi="600" verticalDpi="600" orientation="portrait" paperSize="9" scale="57" r:id="rId1"/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view="pageBreakPreview" zoomScaleSheetLayoutView="100" zoomScalePageLayoutView="0" workbookViewId="0" topLeftCell="A10">
      <selection activeCell="M36" sqref="M36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0.8984375" style="1" customWidth="1"/>
    <col min="13" max="15" width="12.59765625" style="1" customWidth="1"/>
    <col min="16" max="16" width="9" style="1" customWidth="1"/>
    <col min="17" max="17" width="12.3984375" style="1" bestFit="1" customWidth="1"/>
    <col min="18" max="18" width="10.8984375" style="1" bestFit="1" customWidth="1"/>
    <col min="19" max="19" width="11.8984375" style="1" bestFit="1" customWidth="1"/>
    <col min="20" max="16384" width="9" style="1" customWidth="1"/>
  </cols>
  <sheetData>
    <row r="1" spans="1:15" ht="15">
      <c r="A1" s="24"/>
      <c r="B1" s="25"/>
      <c r="C1" s="25"/>
      <c r="D1" s="25"/>
      <c r="E1" s="25"/>
      <c r="F1" s="25"/>
      <c r="G1" s="25"/>
      <c r="H1" s="25"/>
      <c r="I1" s="71"/>
      <c r="J1" s="72"/>
      <c r="K1" s="72"/>
      <c r="L1" s="25"/>
      <c r="M1" s="25"/>
      <c r="N1" s="25"/>
      <c r="O1" s="25"/>
    </row>
    <row r="2" spans="1:15" s="2" customFormat="1" ht="30" customHeight="1">
      <c r="A2" s="23">
        <v>13</v>
      </c>
      <c r="B2" s="241" t="s">
        <v>108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7" t="s">
        <v>122</v>
      </c>
      <c r="N2" s="247"/>
      <c r="O2" s="247"/>
    </row>
    <row r="3" spans="1:15" s="2" customFormat="1" ht="15" customHeight="1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7"/>
      <c r="L3" s="27"/>
      <c r="M3" s="27"/>
      <c r="N3" s="30"/>
      <c r="O3" s="30"/>
    </row>
    <row r="4" spans="1:15" s="2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  <c r="L4" s="27"/>
      <c r="M4" s="27"/>
      <c r="N4" s="30"/>
      <c r="O4" s="30"/>
    </row>
    <row r="5" spans="1:15" s="2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7"/>
      <c r="L5" s="27"/>
      <c r="M5" s="27"/>
      <c r="N5" s="30"/>
      <c r="O5" s="30"/>
    </row>
    <row r="6" spans="1:15" s="2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7"/>
      <c r="L6" s="27"/>
      <c r="M6" s="27"/>
      <c r="N6" s="30"/>
      <c r="O6" s="30"/>
    </row>
    <row r="7" spans="1:15" s="2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7"/>
      <c r="L7" s="27"/>
      <c r="M7" s="27"/>
      <c r="N7" s="30"/>
      <c r="O7" s="30"/>
    </row>
    <row r="8" spans="1:15" s="2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  <c r="N8" s="30"/>
      <c r="O8" s="30"/>
    </row>
    <row r="9" spans="1:15" s="2" customFormat="1" ht="15" customHeight="1">
      <c r="A9" s="243" t="s">
        <v>40</v>
      </c>
      <c r="B9" s="243"/>
      <c r="C9" s="243"/>
      <c r="D9" s="28"/>
      <c r="E9" s="23"/>
      <c r="F9" s="23"/>
      <c r="G9" s="23"/>
      <c r="H9" s="23"/>
      <c r="I9" s="23"/>
      <c r="J9" s="23"/>
      <c r="K9" s="27"/>
      <c r="L9" s="27"/>
      <c r="M9" s="27"/>
      <c r="N9" s="30"/>
      <c r="O9" s="30"/>
    </row>
    <row r="10" spans="1:15" s="2" customFormat="1" ht="30" customHeight="1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27"/>
      <c r="L10" s="27"/>
      <c r="M10" s="27"/>
      <c r="N10" s="30"/>
      <c r="O10" s="30"/>
    </row>
    <row r="11" spans="1:15" s="2" customFormat="1" ht="15" customHeight="1">
      <c r="A11" s="23"/>
      <c r="B11" s="23"/>
      <c r="C11" s="23"/>
      <c r="D11" s="308" t="s">
        <v>60</v>
      </c>
      <c r="E11" s="308"/>
      <c r="F11" s="308"/>
      <c r="G11" s="308"/>
      <c r="H11" s="308"/>
      <c r="I11" s="308"/>
      <c r="J11" s="308"/>
      <c r="K11" s="308"/>
      <c r="L11" s="23"/>
      <c r="M11" s="27"/>
      <c r="N11" s="27"/>
      <c r="O11" s="27"/>
    </row>
    <row r="12" spans="1:22" ht="15.75" thickBot="1">
      <c r="A12" s="25"/>
      <c r="B12" s="25"/>
      <c r="C12" s="25"/>
      <c r="D12" s="25"/>
      <c r="E12" s="25"/>
      <c r="F12" s="25"/>
      <c r="G12" s="25"/>
      <c r="H12" s="25"/>
      <c r="I12" s="71"/>
      <c r="J12" s="72"/>
      <c r="K12" s="72"/>
      <c r="L12" s="25"/>
      <c r="M12" s="25"/>
      <c r="N12" s="25"/>
      <c r="O12" s="25"/>
      <c r="R12" s="3"/>
      <c r="S12" s="3"/>
      <c r="U12" s="3"/>
      <c r="V12" s="3"/>
    </row>
    <row r="13" spans="1:22" ht="38.25">
      <c r="A13" s="248" t="s">
        <v>0</v>
      </c>
      <c r="B13" s="262" t="s">
        <v>1</v>
      </c>
      <c r="C13" s="250"/>
      <c r="D13" s="250"/>
      <c r="E13" s="250"/>
      <c r="F13" s="263"/>
      <c r="G13" s="248" t="s">
        <v>2</v>
      </c>
      <c r="H13" s="256" t="s">
        <v>3</v>
      </c>
      <c r="I13" s="257"/>
      <c r="J13" s="257"/>
      <c r="K13" s="266"/>
      <c r="L13" s="31" t="s">
        <v>4</v>
      </c>
      <c r="M13" s="31" t="s">
        <v>90</v>
      </c>
      <c r="N13" s="31" t="s">
        <v>91</v>
      </c>
      <c r="O13" s="31" t="s">
        <v>5</v>
      </c>
      <c r="R13" s="3"/>
      <c r="S13" s="3"/>
      <c r="U13" s="3"/>
      <c r="V13" s="3"/>
    </row>
    <row r="14" spans="1:22" ht="15.75" thickBot="1">
      <c r="A14" s="249"/>
      <c r="B14" s="264"/>
      <c r="C14" s="251"/>
      <c r="D14" s="251"/>
      <c r="E14" s="251"/>
      <c r="F14" s="265"/>
      <c r="G14" s="249"/>
      <c r="H14" s="258"/>
      <c r="I14" s="259"/>
      <c r="J14" s="259"/>
      <c r="K14" s="267"/>
      <c r="L14" s="32" t="s">
        <v>6</v>
      </c>
      <c r="M14" s="32" t="s">
        <v>6</v>
      </c>
      <c r="N14" s="32" t="s">
        <v>6</v>
      </c>
      <c r="O14" s="32" t="s">
        <v>6</v>
      </c>
      <c r="R14" s="3"/>
      <c r="S14" s="3"/>
      <c r="U14" s="3"/>
      <c r="V14" s="3"/>
    </row>
    <row r="15" spans="1:22" ht="15" customHeight="1" thickBot="1">
      <c r="A15" s="287" t="s">
        <v>105</v>
      </c>
      <c r="B15" s="245" t="s">
        <v>15</v>
      </c>
      <c r="C15" s="246"/>
      <c r="D15" s="246"/>
      <c r="E15" s="246"/>
      <c r="F15" s="268"/>
      <c r="G15" s="47" t="s">
        <v>20</v>
      </c>
      <c r="H15" s="134">
        <v>7.312</v>
      </c>
      <c r="I15" s="74"/>
      <c r="J15" s="75" t="s">
        <v>12</v>
      </c>
      <c r="K15" s="74"/>
      <c r="L15" s="139">
        <v>0</v>
      </c>
      <c r="M15" s="41">
        <f>ROUND(L15*H15,3)</f>
        <v>0</v>
      </c>
      <c r="N15" s="41">
        <f>O15-M15</f>
        <v>0</v>
      </c>
      <c r="O15" s="41">
        <f>ROUND(M15*1.23,3)</f>
        <v>0</v>
      </c>
      <c r="R15" s="3"/>
      <c r="S15" s="3"/>
      <c r="U15" s="3"/>
      <c r="V15" s="3"/>
    </row>
    <row r="16" spans="1:22" ht="15.75" thickBot="1">
      <c r="A16" s="287"/>
      <c r="B16" s="273" t="s">
        <v>78</v>
      </c>
      <c r="C16" s="273"/>
      <c r="D16" s="273"/>
      <c r="E16" s="273"/>
      <c r="F16" s="273"/>
      <c r="G16" s="33"/>
      <c r="H16" s="135"/>
      <c r="I16" s="77"/>
      <c r="J16" s="78"/>
      <c r="K16" s="79"/>
      <c r="L16" s="140"/>
      <c r="M16" s="58">
        <f>SUM(M15:M15)</f>
        <v>0</v>
      </c>
      <c r="N16" s="58">
        <f>SUM(N15:N15)</f>
        <v>0</v>
      </c>
      <c r="O16" s="58">
        <f>SUM(O15:O15)</f>
        <v>0</v>
      </c>
      <c r="R16" s="3"/>
      <c r="S16" s="3"/>
      <c r="U16" s="3"/>
      <c r="V16" s="3"/>
    </row>
    <row r="17" spans="1:22" ht="15.75" thickBot="1">
      <c r="A17" s="287"/>
      <c r="B17" s="277" t="s">
        <v>27</v>
      </c>
      <c r="C17" s="278"/>
      <c r="D17" s="278"/>
      <c r="E17" s="278"/>
      <c r="F17" s="279"/>
      <c r="G17" s="280" t="s">
        <v>20</v>
      </c>
      <c r="H17" s="136">
        <f>H15</f>
        <v>7.312</v>
      </c>
      <c r="I17" s="81"/>
      <c r="J17" s="82" t="s">
        <v>12</v>
      </c>
      <c r="K17" s="83"/>
      <c r="L17" s="141">
        <v>0</v>
      </c>
      <c r="M17" s="41">
        <f>ROUND(L17*H17,3)</f>
        <v>0</v>
      </c>
      <c r="N17" s="41">
        <f>O17-M17</f>
        <v>0</v>
      </c>
      <c r="O17" s="41">
        <f>ROUND(M17*1.23,3)</f>
        <v>0</v>
      </c>
      <c r="R17" s="3"/>
      <c r="S17" s="3"/>
      <c r="U17" s="3"/>
      <c r="V17" s="3"/>
    </row>
    <row r="18" spans="1:22" ht="15.75" thickBot="1">
      <c r="A18" s="287"/>
      <c r="B18" s="288" t="s">
        <v>28</v>
      </c>
      <c r="C18" s="288"/>
      <c r="D18" s="288"/>
      <c r="E18" s="288"/>
      <c r="F18" s="288"/>
      <c r="G18" s="281"/>
      <c r="H18" s="195">
        <v>0.0545</v>
      </c>
      <c r="I18" s="84" t="s">
        <v>32</v>
      </c>
      <c r="J18" s="85">
        <v>12</v>
      </c>
      <c r="K18" s="86" t="s">
        <v>31</v>
      </c>
      <c r="L18" s="142">
        <v>0</v>
      </c>
      <c r="M18" s="87">
        <f>ROUND(L18*H18*J18,3)</f>
        <v>0</v>
      </c>
      <c r="N18" s="87">
        <f>O18-M18</f>
        <v>0</v>
      </c>
      <c r="O18" s="41">
        <f>ROUND(M18*1.23,3)</f>
        <v>0</v>
      </c>
      <c r="R18" s="3"/>
      <c r="S18" s="3"/>
      <c r="U18" s="3"/>
      <c r="V18" s="3"/>
    </row>
    <row r="19" spans="1:22" ht="15.75" thickBot="1">
      <c r="A19" s="287"/>
      <c r="B19" s="270" t="s">
        <v>29</v>
      </c>
      <c r="C19" s="270"/>
      <c r="D19" s="270"/>
      <c r="E19" s="270"/>
      <c r="F19" s="270"/>
      <c r="G19" s="281"/>
      <c r="H19" s="195">
        <v>0.0545</v>
      </c>
      <c r="I19" s="81" t="s">
        <v>32</v>
      </c>
      <c r="J19" s="88">
        <v>12</v>
      </c>
      <c r="K19" s="89" t="s">
        <v>31</v>
      </c>
      <c r="L19" s="142">
        <v>0</v>
      </c>
      <c r="M19" s="87">
        <f>ROUND(L19*H19*J19,3)</f>
        <v>0</v>
      </c>
      <c r="N19" s="87">
        <f>O19-M19</f>
        <v>0</v>
      </c>
      <c r="O19" s="41">
        <f>ROUND(M19*1.23,3)</f>
        <v>0</v>
      </c>
      <c r="R19" s="3"/>
      <c r="S19" s="3"/>
      <c r="U19" s="3"/>
      <c r="V19" s="3"/>
    </row>
    <row r="20" spans="1:22" ht="15.75" thickBot="1">
      <c r="A20" s="287"/>
      <c r="B20" s="269" t="s">
        <v>30</v>
      </c>
      <c r="C20" s="270"/>
      <c r="D20" s="270"/>
      <c r="E20" s="270"/>
      <c r="F20" s="270"/>
      <c r="G20" s="281"/>
      <c r="H20" s="136">
        <f>H15</f>
        <v>7.312</v>
      </c>
      <c r="I20" s="90"/>
      <c r="J20" s="91" t="s">
        <v>12</v>
      </c>
      <c r="K20" s="92"/>
      <c r="L20" s="142">
        <v>0</v>
      </c>
      <c r="M20" s="87">
        <f>ROUND(L20*H20,3)</f>
        <v>0</v>
      </c>
      <c r="N20" s="87">
        <f>O20-M20</f>
        <v>0</v>
      </c>
      <c r="O20" s="41">
        <f>ROUND(M20*1.23,3)</f>
        <v>0</v>
      </c>
      <c r="R20" s="3"/>
      <c r="S20" s="3"/>
      <c r="V20" s="3"/>
    </row>
    <row r="21" spans="1:19" ht="15.75" thickBot="1">
      <c r="A21" s="287"/>
      <c r="B21" s="93" t="s">
        <v>75</v>
      </c>
      <c r="C21" s="94"/>
      <c r="D21" s="94"/>
      <c r="E21" s="94"/>
      <c r="F21" s="95"/>
      <c r="G21" s="281"/>
      <c r="H21" s="137">
        <v>2</v>
      </c>
      <c r="I21" s="81" t="s">
        <v>32</v>
      </c>
      <c r="J21" s="88">
        <v>12</v>
      </c>
      <c r="K21" s="97" t="s">
        <v>31</v>
      </c>
      <c r="L21" s="22">
        <v>0</v>
      </c>
      <c r="M21" s="45">
        <f>ROUND(L21*H21*J21,3)</f>
        <v>0</v>
      </c>
      <c r="N21" s="98">
        <f>O21-M21</f>
        <v>0</v>
      </c>
      <c r="O21" s="41">
        <f>ROUND(M21*1.23,3)</f>
        <v>0</v>
      </c>
      <c r="R21" s="3"/>
      <c r="S21" s="3"/>
    </row>
    <row r="22" spans="1:19" ht="15.75" thickBot="1">
      <c r="A22" s="287"/>
      <c r="B22" s="284" t="s">
        <v>76</v>
      </c>
      <c r="C22" s="273"/>
      <c r="D22" s="273"/>
      <c r="E22" s="273"/>
      <c r="F22" s="289"/>
      <c r="G22" s="99"/>
      <c r="H22" s="100" t="s">
        <v>8</v>
      </c>
      <c r="I22" s="101"/>
      <c r="J22" s="102"/>
      <c r="K22" s="103"/>
      <c r="L22" s="143"/>
      <c r="M22" s="105">
        <f>SUM(M17:M21)</f>
        <v>0</v>
      </c>
      <c r="N22" s="105">
        <f>SUM(N17:N21)</f>
        <v>0</v>
      </c>
      <c r="O22" s="105">
        <f>SUM(O17:O21)</f>
        <v>0</v>
      </c>
      <c r="R22" s="3"/>
      <c r="S22" s="3"/>
    </row>
    <row r="23" spans="1:19" ht="15" customHeight="1" thickBot="1">
      <c r="A23" s="249"/>
      <c r="B23" s="284" t="s">
        <v>7</v>
      </c>
      <c r="C23" s="285"/>
      <c r="D23" s="285"/>
      <c r="E23" s="285"/>
      <c r="F23" s="286"/>
      <c r="G23" s="106"/>
      <c r="H23" s="107"/>
      <c r="I23" s="108"/>
      <c r="J23" s="109"/>
      <c r="K23" s="108"/>
      <c r="L23" s="144"/>
      <c r="M23" s="58">
        <f>M16+M22</f>
        <v>0</v>
      </c>
      <c r="N23" s="58">
        <f>N16+N22</f>
        <v>0</v>
      </c>
      <c r="O23" s="58">
        <f>O16+O22</f>
        <v>0</v>
      </c>
      <c r="R23" s="3"/>
      <c r="S23" s="3"/>
    </row>
    <row r="24" spans="1:22" ht="15" customHeight="1" thickBot="1">
      <c r="A24" s="287" t="s">
        <v>106</v>
      </c>
      <c r="B24" s="245" t="s">
        <v>15</v>
      </c>
      <c r="C24" s="246"/>
      <c r="D24" s="246"/>
      <c r="E24" s="246"/>
      <c r="F24" s="268"/>
      <c r="G24" s="47" t="s">
        <v>20</v>
      </c>
      <c r="H24" s="73">
        <v>30.006</v>
      </c>
      <c r="I24" s="74"/>
      <c r="J24" s="75" t="s">
        <v>12</v>
      </c>
      <c r="K24" s="74"/>
      <c r="L24" s="139">
        <v>0</v>
      </c>
      <c r="M24" s="41">
        <f>ROUND(L24*H24,3)</f>
        <v>0</v>
      </c>
      <c r="N24" s="41">
        <f>O24-M24</f>
        <v>0</v>
      </c>
      <c r="O24" s="41">
        <f>ROUND(M24*1.23,3)</f>
        <v>0</v>
      </c>
      <c r="R24" s="3"/>
      <c r="S24" s="3"/>
      <c r="U24" s="3"/>
      <c r="V24" s="3"/>
    </row>
    <row r="25" spans="1:22" ht="15.75" thickBot="1">
      <c r="A25" s="287"/>
      <c r="B25" s="273" t="s">
        <v>78</v>
      </c>
      <c r="C25" s="273"/>
      <c r="D25" s="273"/>
      <c r="E25" s="273"/>
      <c r="F25" s="273"/>
      <c r="G25" s="33"/>
      <c r="H25" s="76"/>
      <c r="I25" s="77"/>
      <c r="J25" s="78"/>
      <c r="K25" s="79"/>
      <c r="L25" s="140"/>
      <c r="M25" s="58">
        <f>SUM(M24:M24)</f>
        <v>0</v>
      </c>
      <c r="N25" s="58">
        <f>SUM(N24:N24)</f>
        <v>0</v>
      </c>
      <c r="O25" s="58">
        <f>SUM(O24:O24)</f>
        <v>0</v>
      </c>
      <c r="R25" s="3"/>
      <c r="S25" s="3"/>
      <c r="U25" s="3"/>
      <c r="V25" s="3"/>
    </row>
    <row r="26" spans="1:22" ht="15.75" thickBot="1">
      <c r="A26" s="287"/>
      <c r="B26" s="277" t="s">
        <v>27</v>
      </c>
      <c r="C26" s="278"/>
      <c r="D26" s="278"/>
      <c r="E26" s="278"/>
      <c r="F26" s="279"/>
      <c r="G26" s="280" t="s">
        <v>20</v>
      </c>
      <c r="H26" s="80">
        <f>H24</f>
        <v>30.006</v>
      </c>
      <c r="I26" s="81"/>
      <c r="J26" s="82" t="s">
        <v>12</v>
      </c>
      <c r="K26" s="83"/>
      <c r="L26" s="141">
        <v>0</v>
      </c>
      <c r="M26" s="41">
        <f>ROUND(L26*H26,3)</f>
        <v>0</v>
      </c>
      <c r="N26" s="41">
        <f>O26-M26</f>
        <v>0</v>
      </c>
      <c r="O26" s="41">
        <f>ROUND(M26*1.23,3)</f>
        <v>0</v>
      </c>
      <c r="R26" s="3"/>
      <c r="S26" s="3"/>
      <c r="U26" s="3"/>
      <c r="V26" s="3"/>
    </row>
    <row r="27" spans="1:22" ht="15.75" thickBot="1">
      <c r="A27" s="287"/>
      <c r="B27" s="288" t="s">
        <v>28</v>
      </c>
      <c r="C27" s="288"/>
      <c r="D27" s="288"/>
      <c r="E27" s="288"/>
      <c r="F27" s="288"/>
      <c r="G27" s="281"/>
      <c r="H27" s="190">
        <v>0.31</v>
      </c>
      <c r="I27" s="84" t="s">
        <v>32</v>
      </c>
      <c r="J27" s="85">
        <v>12</v>
      </c>
      <c r="K27" s="86" t="s">
        <v>31</v>
      </c>
      <c r="L27" s="142">
        <v>0</v>
      </c>
      <c r="M27" s="87">
        <f>ROUND(L27*H27*J27,3)</f>
        <v>0</v>
      </c>
      <c r="N27" s="87">
        <f>O27-M27</f>
        <v>0</v>
      </c>
      <c r="O27" s="41">
        <f>ROUND(M27*1.23,3)</f>
        <v>0</v>
      </c>
      <c r="R27" s="3"/>
      <c r="S27" s="3"/>
      <c r="U27" s="3"/>
      <c r="V27" s="3"/>
    </row>
    <row r="28" spans="1:22" ht="15.75" thickBot="1">
      <c r="A28" s="287"/>
      <c r="B28" s="270" t="s">
        <v>29</v>
      </c>
      <c r="C28" s="270"/>
      <c r="D28" s="270"/>
      <c r="E28" s="270"/>
      <c r="F28" s="270"/>
      <c r="G28" s="281"/>
      <c r="H28" s="190">
        <v>0.31</v>
      </c>
      <c r="I28" s="81" t="s">
        <v>32</v>
      </c>
      <c r="J28" s="88">
        <v>12</v>
      </c>
      <c r="K28" s="89" t="s">
        <v>31</v>
      </c>
      <c r="L28" s="142">
        <v>0</v>
      </c>
      <c r="M28" s="87">
        <f>ROUND(L28*H28*J28,3)</f>
        <v>0</v>
      </c>
      <c r="N28" s="87">
        <f>O28-M28</f>
        <v>0</v>
      </c>
      <c r="O28" s="41">
        <f>ROUND(M28*1.23,3)</f>
        <v>0</v>
      </c>
      <c r="R28" s="3"/>
      <c r="S28" s="3"/>
      <c r="U28" s="3"/>
      <c r="V28" s="3"/>
    </row>
    <row r="29" spans="1:22" ht="15.75" thickBot="1">
      <c r="A29" s="287"/>
      <c r="B29" s="269" t="s">
        <v>30</v>
      </c>
      <c r="C29" s="270"/>
      <c r="D29" s="270"/>
      <c r="E29" s="270"/>
      <c r="F29" s="270"/>
      <c r="G29" s="281"/>
      <c r="H29" s="136">
        <f>H24</f>
        <v>30.006</v>
      </c>
      <c r="I29" s="90"/>
      <c r="J29" s="91" t="s">
        <v>12</v>
      </c>
      <c r="K29" s="92"/>
      <c r="L29" s="142">
        <v>0</v>
      </c>
      <c r="M29" s="87">
        <f>ROUND(L29*H29,3)</f>
        <v>0</v>
      </c>
      <c r="N29" s="87">
        <f>O29-M29</f>
        <v>0</v>
      </c>
      <c r="O29" s="41">
        <f>ROUND(M29*1.23,3)</f>
        <v>0</v>
      </c>
      <c r="R29" s="3"/>
      <c r="S29" s="3"/>
      <c r="V29" s="3"/>
    </row>
    <row r="30" spans="1:19" ht="15.75" thickBot="1">
      <c r="A30" s="287"/>
      <c r="B30" s="93" t="s">
        <v>75</v>
      </c>
      <c r="C30" s="94"/>
      <c r="D30" s="94"/>
      <c r="E30" s="94"/>
      <c r="F30" s="95"/>
      <c r="G30" s="281"/>
      <c r="H30" s="96">
        <v>2</v>
      </c>
      <c r="I30" s="81" t="s">
        <v>32</v>
      </c>
      <c r="J30" s="88">
        <v>12</v>
      </c>
      <c r="K30" s="97" t="s">
        <v>31</v>
      </c>
      <c r="L30" s="22">
        <v>0</v>
      </c>
      <c r="M30" s="45">
        <f>ROUND(L30*H30*J30,3)</f>
        <v>0</v>
      </c>
      <c r="N30" s="98">
        <f>O30-M30</f>
        <v>0</v>
      </c>
      <c r="O30" s="41">
        <f>ROUND(M30*1.23,3)</f>
        <v>0</v>
      </c>
      <c r="R30" s="3"/>
      <c r="S30" s="3"/>
    </row>
    <row r="31" spans="1:19" ht="15.75" thickBot="1">
      <c r="A31" s="287"/>
      <c r="B31" s="284" t="s">
        <v>76</v>
      </c>
      <c r="C31" s="273"/>
      <c r="D31" s="273"/>
      <c r="E31" s="273"/>
      <c r="F31" s="289"/>
      <c r="G31" s="99"/>
      <c r="H31" s="100" t="s">
        <v>8</v>
      </c>
      <c r="I31" s="101"/>
      <c r="J31" s="102"/>
      <c r="K31" s="103"/>
      <c r="L31" s="143"/>
      <c r="M31" s="105">
        <f>SUM(M26:M30)</f>
        <v>0</v>
      </c>
      <c r="N31" s="105">
        <f>SUM(N26:N30)</f>
        <v>0</v>
      </c>
      <c r="O31" s="105">
        <f>SUM(O26:O30)</f>
        <v>0</v>
      </c>
      <c r="R31" s="3"/>
      <c r="S31" s="3"/>
    </row>
    <row r="32" spans="1:19" ht="15" customHeight="1" thickBot="1">
      <c r="A32" s="249"/>
      <c r="B32" s="284" t="s">
        <v>7</v>
      </c>
      <c r="C32" s="285"/>
      <c r="D32" s="285"/>
      <c r="E32" s="285"/>
      <c r="F32" s="286"/>
      <c r="G32" s="106"/>
      <c r="H32" s="107"/>
      <c r="I32" s="108"/>
      <c r="J32" s="109"/>
      <c r="K32" s="108"/>
      <c r="L32" s="144"/>
      <c r="M32" s="58">
        <f>M25+M31</f>
        <v>0</v>
      </c>
      <c r="N32" s="58">
        <f>N25+N31</f>
        <v>0</v>
      </c>
      <c r="O32" s="58">
        <f>O25+O31</f>
        <v>0</v>
      </c>
      <c r="R32" s="3"/>
      <c r="S32" s="3"/>
    </row>
    <row r="33" spans="1:22" ht="15" customHeight="1">
      <c r="A33" s="59"/>
      <c r="B33" s="60"/>
      <c r="C33" s="61"/>
      <c r="D33" s="61"/>
      <c r="E33" s="61"/>
      <c r="F33" s="61"/>
      <c r="G33" s="62"/>
      <c r="H33" s="63"/>
      <c r="I33" s="63"/>
      <c r="J33" s="111"/>
      <c r="K33" s="111"/>
      <c r="L33" s="63"/>
      <c r="M33" s="64"/>
      <c r="N33" s="64"/>
      <c r="O33" s="64"/>
      <c r="R33" s="3"/>
      <c r="S33" s="3"/>
      <c r="U33" s="3"/>
      <c r="V33" s="3"/>
    </row>
    <row r="34" spans="1:22" ht="15.75" thickBot="1">
      <c r="A34" s="25"/>
      <c r="B34" s="25"/>
      <c r="C34" s="25"/>
      <c r="D34" s="25"/>
      <c r="E34" s="25"/>
      <c r="F34" s="25"/>
      <c r="G34" s="25"/>
      <c r="H34" s="25"/>
      <c r="I34" s="71"/>
      <c r="J34" s="72"/>
      <c r="K34" s="72"/>
      <c r="L34" s="274" t="s">
        <v>19</v>
      </c>
      <c r="M34" s="274"/>
      <c r="N34" s="274"/>
      <c r="O34" s="274"/>
      <c r="R34" s="3"/>
      <c r="S34" s="3"/>
      <c r="U34" s="3"/>
      <c r="V34" s="3"/>
    </row>
    <row r="35" spans="1:22" ht="26.25" thickBo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275"/>
      <c r="L35" s="276"/>
      <c r="M35" s="113" t="s">
        <v>9</v>
      </c>
      <c r="N35" s="113" t="s">
        <v>10</v>
      </c>
      <c r="O35" s="113" t="s">
        <v>45</v>
      </c>
      <c r="R35" s="3"/>
      <c r="S35" s="3"/>
      <c r="U35" s="3"/>
      <c r="V35" s="3"/>
    </row>
    <row r="36" spans="1:22" ht="15.75" thickBot="1">
      <c r="A36" s="25"/>
      <c r="B36" s="25"/>
      <c r="C36" s="25"/>
      <c r="D36" s="25"/>
      <c r="E36" s="25"/>
      <c r="F36" s="25"/>
      <c r="G36" s="25"/>
      <c r="H36" s="25"/>
      <c r="I36" s="71"/>
      <c r="J36" s="72"/>
      <c r="K36" s="271" t="s">
        <v>14</v>
      </c>
      <c r="L36" s="272"/>
      <c r="M36" s="130">
        <f>M23</f>
        <v>0</v>
      </c>
      <c r="N36" s="130">
        <f>N23</f>
        <v>0</v>
      </c>
      <c r="O36" s="130">
        <f>O23</f>
        <v>0</v>
      </c>
      <c r="R36" s="3"/>
      <c r="S36" s="3"/>
      <c r="U36" s="3"/>
      <c r="V36" s="3"/>
    </row>
    <row r="37" spans="1:22" ht="15.75" thickBot="1">
      <c r="A37" s="25"/>
      <c r="B37" s="25"/>
      <c r="C37" s="25"/>
      <c r="D37" s="25"/>
      <c r="E37" s="25"/>
      <c r="F37" s="25"/>
      <c r="G37" s="25"/>
      <c r="H37" s="25"/>
      <c r="I37" s="71"/>
      <c r="J37" s="72"/>
      <c r="K37" s="271" t="s">
        <v>65</v>
      </c>
      <c r="L37" s="272"/>
      <c r="M37" s="131">
        <f>M32</f>
        <v>0</v>
      </c>
      <c r="N37" s="131">
        <f>N32</f>
        <v>0</v>
      </c>
      <c r="O37" s="131">
        <f>O32</f>
        <v>0</v>
      </c>
      <c r="R37" s="3"/>
      <c r="S37" s="3"/>
      <c r="U37" s="3"/>
      <c r="V37" s="3"/>
    </row>
    <row r="38" spans="1:19" ht="15.75" thickBot="1">
      <c r="A38" s="25"/>
      <c r="B38" s="25"/>
      <c r="C38" s="25"/>
      <c r="D38" s="25"/>
      <c r="E38" s="25"/>
      <c r="F38" s="25"/>
      <c r="G38" s="25"/>
      <c r="H38" s="25"/>
      <c r="I38" s="71"/>
      <c r="J38" s="72"/>
      <c r="K38" s="282" t="s">
        <v>11</v>
      </c>
      <c r="L38" s="283"/>
      <c r="M38" s="115">
        <f>SUM(M36:M37)</f>
        <v>0</v>
      </c>
      <c r="N38" s="115">
        <f>SUM(N36:N37)</f>
        <v>0</v>
      </c>
      <c r="O38" s="115">
        <f>SUM(O36:O37)</f>
        <v>0</v>
      </c>
      <c r="R38" s="3"/>
      <c r="S38" s="3"/>
    </row>
    <row r="39" spans="1:19" ht="18.75">
      <c r="A39" s="59"/>
      <c r="B39" s="60"/>
      <c r="C39" s="61"/>
      <c r="D39" s="61"/>
      <c r="E39" s="61"/>
      <c r="F39" s="61"/>
      <c r="G39" s="62"/>
      <c r="H39" s="63"/>
      <c r="I39" s="63"/>
      <c r="J39" s="63"/>
      <c r="K39" s="64"/>
      <c r="L39" s="64"/>
      <c r="M39" s="64"/>
      <c r="N39" s="61"/>
      <c r="O39" s="61"/>
      <c r="R39" s="3"/>
      <c r="S39" s="3"/>
    </row>
    <row r="40" spans="1:19" ht="15" customHeight="1">
      <c r="A40" s="59"/>
      <c r="B40" s="60"/>
      <c r="C40" s="61"/>
      <c r="D40" s="61"/>
      <c r="E40" s="61"/>
      <c r="F40" s="61"/>
      <c r="G40" s="62"/>
      <c r="H40" s="63"/>
      <c r="I40" s="63"/>
      <c r="J40" s="63"/>
      <c r="K40" s="64"/>
      <c r="L40" s="64"/>
      <c r="M40" s="64"/>
      <c r="N40" s="61"/>
      <c r="O40" s="61"/>
      <c r="R40" s="3"/>
      <c r="S40" s="3"/>
    </row>
    <row r="41" spans="1:19" ht="15" customHeight="1">
      <c r="A41" s="59"/>
      <c r="B41" s="60"/>
      <c r="C41" s="61"/>
      <c r="D41" s="61"/>
      <c r="E41" s="61"/>
      <c r="F41" s="61"/>
      <c r="G41" s="62"/>
      <c r="H41" s="63"/>
      <c r="I41" s="63"/>
      <c r="J41" s="63"/>
      <c r="K41" s="64"/>
      <c r="L41" s="64"/>
      <c r="M41" s="64"/>
      <c r="N41" s="61"/>
      <c r="O41" s="61"/>
      <c r="R41" s="3"/>
      <c r="S41" s="3"/>
    </row>
    <row r="42" spans="1:19" ht="18.75">
      <c r="A42" s="59"/>
      <c r="B42" s="60"/>
      <c r="C42" s="61"/>
      <c r="D42" s="61"/>
      <c r="E42" s="61"/>
      <c r="F42" s="61"/>
      <c r="G42" s="62"/>
      <c r="H42" s="63"/>
      <c r="I42" s="63"/>
      <c r="J42" s="63"/>
      <c r="K42" s="64"/>
      <c r="L42" s="64"/>
      <c r="M42" s="64"/>
      <c r="N42" s="61"/>
      <c r="O42" s="61"/>
      <c r="R42" s="3"/>
      <c r="S42" s="3"/>
    </row>
    <row r="43" spans="1:15" s="12" customFormat="1" ht="18.75">
      <c r="A43" s="59"/>
      <c r="B43" s="60"/>
      <c r="C43" s="61"/>
      <c r="D43" s="61"/>
      <c r="E43" s="61"/>
      <c r="F43" s="61"/>
      <c r="G43" s="62"/>
      <c r="H43" s="63"/>
      <c r="I43" s="63"/>
      <c r="J43" s="63"/>
      <c r="K43" s="64"/>
      <c r="L43" s="64"/>
      <c r="M43" s="64"/>
      <c r="N43" s="61"/>
      <c r="O43" s="61"/>
    </row>
    <row r="44" spans="1:15" ht="15.75" customHeight="1">
      <c r="A44" s="60"/>
      <c r="B44" s="243" t="s">
        <v>41</v>
      </c>
      <c r="C44" s="243"/>
      <c r="D44" s="243"/>
      <c r="E44" s="65"/>
      <c r="F44" s="65"/>
      <c r="G44" s="62"/>
      <c r="H44" s="63"/>
      <c r="I44" s="65"/>
      <c r="J44" s="65"/>
      <c r="K44" s="65"/>
      <c r="L44" s="243" t="s">
        <v>47</v>
      </c>
      <c r="M44" s="243"/>
      <c r="N44" s="243"/>
      <c r="O44" s="28"/>
    </row>
    <row r="45" spans="1:15" ht="15.75" customHeight="1">
      <c r="A45" s="66"/>
      <c r="B45" s="66"/>
      <c r="C45" s="67" t="s">
        <v>42</v>
      </c>
      <c r="D45" s="68"/>
      <c r="E45" s="68"/>
      <c r="F45" s="68"/>
      <c r="G45" s="69"/>
      <c r="H45" s="70"/>
      <c r="I45" s="68"/>
      <c r="J45" s="68"/>
      <c r="K45" s="68"/>
      <c r="L45" s="70"/>
      <c r="M45" s="67" t="s">
        <v>43</v>
      </c>
      <c r="N45" s="68"/>
      <c r="O45" s="29"/>
    </row>
    <row r="46" spans="1:15" ht="15.75" customHeight="1">
      <c r="A46" s="25"/>
      <c r="B46" s="25"/>
      <c r="C46" s="25"/>
      <c r="D46" s="25"/>
      <c r="E46" s="25"/>
      <c r="F46" s="25"/>
      <c r="G46" s="25"/>
      <c r="H46" s="25"/>
      <c r="I46" s="71"/>
      <c r="J46" s="72"/>
      <c r="K46" s="72"/>
      <c r="L46" s="25"/>
      <c r="M46" s="25"/>
      <c r="N46" s="25"/>
      <c r="O46" s="25"/>
    </row>
    <row r="48" spans="1:17" s="4" customFormat="1" ht="15" customHeight="1">
      <c r="A48" s="1"/>
      <c r="B48" s="1"/>
      <c r="C48" s="1"/>
      <c r="D48" s="1"/>
      <c r="E48" s="1"/>
      <c r="F48" s="1"/>
      <c r="G48" s="1"/>
      <c r="H48" s="1"/>
      <c r="I48" s="6"/>
      <c r="J48" s="5"/>
      <c r="K48" s="5"/>
      <c r="L48" s="1"/>
      <c r="M48" s="1"/>
      <c r="N48" s="1"/>
      <c r="O48" s="1"/>
      <c r="P48" s="7"/>
      <c r="Q48" s="7"/>
    </row>
    <row r="49" spans="1:17" s="4" customFormat="1" ht="15" customHeight="1">
      <c r="A49" s="1"/>
      <c r="B49" s="1"/>
      <c r="C49" s="1"/>
      <c r="D49" s="1"/>
      <c r="E49" s="1"/>
      <c r="F49" s="1"/>
      <c r="G49" s="1"/>
      <c r="H49" s="1"/>
      <c r="I49" s="6"/>
      <c r="J49" s="5"/>
      <c r="K49" s="5"/>
      <c r="L49" s="1"/>
      <c r="M49" s="1"/>
      <c r="N49" s="1"/>
      <c r="O49" s="1"/>
      <c r="P49" s="7"/>
      <c r="Q49" s="7"/>
    </row>
    <row r="50" spans="1:17" s="4" customFormat="1" ht="15" customHeight="1">
      <c r="A50" s="1"/>
      <c r="B50" s="1"/>
      <c r="C50" s="1"/>
      <c r="D50" s="1"/>
      <c r="E50" s="1"/>
      <c r="F50" s="1"/>
      <c r="G50" s="1"/>
      <c r="H50" s="1"/>
      <c r="I50" s="6"/>
      <c r="J50" s="5"/>
      <c r="K50" s="5"/>
      <c r="L50" s="1"/>
      <c r="M50" s="1"/>
      <c r="N50" s="1"/>
      <c r="O50" s="1"/>
      <c r="P50" s="7"/>
      <c r="Q50" s="7"/>
    </row>
    <row r="51" spans="1:17" s="4" customFormat="1" ht="15" customHeight="1">
      <c r="A51" s="1"/>
      <c r="B51" s="1"/>
      <c r="C51" s="1"/>
      <c r="D51" s="1"/>
      <c r="E51" s="1"/>
      <c r="F51" s="1"/>
      <c r="G51" s="1"/>
      <c r="H51" s="1"/>
      <c r="I51" s="6"/>
      <c r="J51" s="5"/>
      <c r="K51" s="5"/>
      <c r="L51" s="1"/>
      <c r="M51" s="1"/>
      <c r="N51" s="1"/>
      <c r="O51" s="1"/>
      <c r="P51" s="7"/>
      <c r="Q51" s="7"/>
    </row>
    <row r="52" spans="1:17" s="4" customFormat="1" ht="15" customHeight="1">
      <c r="A52" s="1"/>
      <c r="B52" s="1"/>
      <c r="C52" s="1"/>
      <c r="D52" s="1"/>
      <c r="E52" s="1"/>
      <c r="F52" s="1"/>
      <c r="G52" s="1"/>
      <c r="H52" s="1"/>
      <c r="I52" s="6"/>
      <c r="J52" s="5"/>
      <c r="K52" s="5"/>
      <c r="L52" s="1"/>
      <c r="M52" s="1"/>
      <c r="N52" s="1"/>
      <c r="O52" s="1"/>
      <c r="P52" s="7"/>
      <c r="Q52" s="7"/>
    </row>
    <row r="53" spans="1:17" s="10" customFormat="1" ht="15" customHeight="1">
      <c r="A53" s="1"/>
      <c r="B53" s="1"/>
      <c r="C53" s="1"/>
      <c r="D53" s="1"/>
      <c r="E53" s="1"/>
      <c r="F53" s="1"/>
      <c r="G53" s="1"/>
      <c r="H53" s="1"/>
      <c r="I53" s="6"/>
      <c r="J53" s="5"/>
      <c r="K53" s="5"/>
      <c r="L53" s="1"/>
      <c r="M53" s="1"/>
      <c r="N53" s="1"/>
      <c r="O53" s="1"/>
      <c r="Q53" s="11"/>
    </row>
    <row r="54" spans="1:17" s="8" customFormat="1" ht="15" customHeight="1">
      <c r="A54" s="1"/>
      <c r="B54" s="1"/>
      <c r="C54" s="1"/>
      <c r="D54" s="1"/>
      <c r="E54" s="1"/>
      <c r="F54" s="1"/>
      <c r="G54" s="1"/>
      <c r="H54" s="1"/>
      <c r="I54" s="6"/>
      <c r="J54" s="5"/>
      <c r="K54" s="5"/>
      <c r="L54" s="1"/>
      <c r="M54" s="1"/>
      <c r="N54" s="1"/>
      <c r="O54" s="1"/>
      <c r="Q54" s="9"/>
    </row>
  </sheetData>
  <sheetProtection/>
  <mergeCells count="36">
    <mergeCell ref="B2:L2"/>
    <mergeCell ref="M2:O2"/>
    <mergeCell ref="A9:C9"/>
    <mergeCell ref="A10:C10"/>
    <mergeCell ref="D11:K11"/>
    <mergeCell ref="A13:A14"/>
    <mergeCell ref="B13:F14"/>
    <mergeCell ref="G13:G14"/>
    <mergeCell ref="H13:K14"/>
    <mergeCell ref="A15:A23"/>
    <mergeCell ref="B15:F15"/>
    <mergeCell ref="B16:F16"/>
    <mergeCell ref="B17:F17"/>
    <mergeCell ref="G17:G21"/>
    <mergeCell ref="B18:F18"/>
    <mergeCell ref="B19:F19"/>
    <mergeCell ref="B20:F20"/>
    <mergeCell ref="B22:F22"/>
    <mergeCell ref="B23:F23"/>
    <mergeCell ref="K38:L38"/>
    <mergeCell ref="B44:D44"/>
    <mergeCell ref="L44:N44"/>
    <mergeCell ref="A24:A32"/>
    <mergeCell ref="B24:F24"/>
    <mergeCell ref="B25:F25"/>
    <mergeCell ref="B26:F26"/>
    <mergeCell ref="G26:G30"/>
    <mergeCell ref="L34:O34"/>
    <mergeCell ref="B27:F27"/>
    <mergeCell ref="B28:F28"/>
    <mergeCell ref="B29:F29"/>
    <mergeCell ref="B31:F31"/>
    <mergeCell ref="B32:F32"/>
    <mergeCell ref="K37:L37"/>
    <mergeCell ref="K35:L35"/>
    <mergeCell ref="K36:L36"/>
  </mergeCells>
  <printOptions/>
  <pageMargins left="0.7" right="0.7" top="0.75" bottom="0.75" header="0.3" footer="0.3"/>
  <pageSetup fitToHeight="0" fitToWidth="1" horizontalDpi="600" verticalDpi="600" orientation="portrait" paperSize="9" scale="57" r:id="rId1"/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M17" sqref="M17:M22"/>
    </sheetView>
  </sheetViews>
  <sheetFormatPr defaultColWidth="8.796875" defaultRowHeight="14.25"/>
  <cols>
    <col min="1" max="1" width="10.8984375" style="0" customWidth="1"/>
  </cols>
  <sheetData>
    <row r="1" spans="1:13" ht="15.75">
      <c r="A1" s="24"/>
      <c r="B1" s="309" t="s">
        <v>123</v>
      </c>
      <c r="C1" s="309"/>
      <c r="D1" s="309"/>
      <c r="E1" s="25"/>
      <c r="F1" s="25"/>
      <c r="G1" s="25"/>
      <c r="H1" s="25"/>
      <c r="I1" s="25"/>
      <c r="J1" s="25"/>
      <c r="K1" s="25"/>
      <c r="L1" s="25"/>
      <c r="M1" s="25"/>
    </row>
    <row r="2" spans="1:13" ht="16.5" thickBot="1">
      <c r="A2" s="24"/>
      <c r="B2" s="164"/>
      <c r="C2" s="164"/>
      <c r="D2" s="164"/>
      <c r="E2" s="25"/>
      <c r="F2" s="25"/>
      <c r="G2" s="25"/>
      <c r="H2" s="25"/>
      <c r="I2" s="25"/>
      <c r="J2" s="25"/>
      <c r="K2" s="25"/>
      <c r="L2" s="25"/>
      <c r="M2" s="25"/>
    </row>
    <row r="3" spans="1:13" ht="15.75" thickBot="1">
      <c r="A3" s="165">
        <v>14</v>
      </c>
      <c r="B3" s="310" t="s">
        <v>54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5.75">
      <c r="A4" s="23"/>
      <c r="B4" s="152"/>
      <c r="C4" s="152"/>
      <c r="D4" s="152"/>
      <c r="E4" s="152"/>
      <c r="F4" s="152"/>
      <c r="G4" s="152"/>
      <c r="H4" s="152"/>
      <c r="I4" s="152"/>
      <c r="J4" s="152"/>
      <c r="K4" s="2"/>
      <c r="L4" s="2"/>
      <c r="M4" s="2"/>
    </row>
    <row r="5" spans="1:13" ht="15.75">
      <c r="A5" s="26" t="s">
        <v>44</v>
      </c>
      <c r="B5" s="23"/>
      <c r="C5" s="23"/>
      <c r="D5" s="23"/>
      <c r="E5" s="23"/>
      <c r="F5" s="23"/>
      <c r="G5" s="23"/>
      <c r="H5" s="23"/>
      <c r="I5" s="23"/>
      <c r="J5" s="23"/>
      <c r="K5" s="153"/>
      <c r="L5" s="153"/>
      <c r="M5" s="153"/>
    </row>
    <row r="6" spans="1:13" ht="15.75">
      <c r="A6" s="311"/>
      <c r="B6" s="312"/>
      <c r="C6" s="312"/>
      <c r="D6" s="312"/>
      <c r="E6" s="23"/>
      <c r="F6" s="23"/>
      <c r="G6" s="23"/>
      <c r="H6" s="23"/>
      <c r="I6" s="23"/>
      <c r="J6" s="23"/>
      <c r="K6" s="153"/>
      <c r="L6" s="153"/>
      <c r="M6" s="153"/>
    </row>
    <row r="7" spans="1:13" ht="15.75">
      <c r="A7" s="312"/>
      <c r="B7" s="312"/>
      <c r="C7" s="312"/>
      <c r="D7" s="312"/>
      <c r="E7" s="23"/>
      <c r="F7" s="23"/>
      <c r="G7" s="23"/>
      <c r="H7" s="23"/>
      <c r="I7" s="23"/>
      <c r="J7" s="23"/>
      <c r="K7" s="153"/>
      <c r="L7" s="153"/>
      <c r="M7" s="153"/>
    </row>
    <row r="8" spans="1:13" ht="15.75">
      <c r="A8" s="312"/>
      <c r="B8" s="312"/>
      <c r="C8" s="312"/>
      <c r="D8" s="312"/>
      <c r="E8" s="23"/>
      <c r="F8" s="23"/>
      <c r="G8" s="23"/>
      <c r="H8" s="23"/>
      <c r="I8" s="23"/>
      <c r="J8" s="23"/>
      <c r="K8" s="153"/>
      <c r="L8" s="153"/>
      <c r="M8" s="153"/>
    </row>
    <row r="9" spans="1:13" ht="15.75">
      <c r="A9" s="312"/>
      <c r="B9" s="312"/>
      <c r="C9" s="312"/>
      <c r="D9" s="312"/>
      <c r="E9" s="23"/>
      <c r="F9" s="23"/>
      <c r="G9" s="23"/>
      <c r="H9" s="23"/>
      <c r="I9" s="23"/>
      <c r="J9" s="23"/>
      <c r="K9" s="153"/>
      <c r="L9" s="153"/>
      <c r="M9" s="153"/>
    </row>
    <row r="10" spans="1:13" ht="15.75">
      <c r="A10" s="312"/>
      <c r="B10" s="312"/>
      <c r="C10" s="312"/>
      <c r="D10" s="312"/>
      <c r="E10" s="23"/>
      <c r="F10" s="23"/>
      <c r="G10" s="23"/>
      <c r="H10" s="23"/>
      <c r="I10" s="23"/>
      <c r="J10" s="23"/>
      <c r="K10" s="153"/>
      <c r="L10" s="153"/>
      <c r="M10" s="153"/>
    </row>
    <row r="11" spans="1:13" ht="15.75">
      <c r="A11" s="312"/>
      <c r="B11" s="312"/>
      <c r="C11" s="312"/>
      <c r="D11" s="312"/>
      <c r="E11" s="23"/>
      <c r="F11" s="23"/>
      <c r="G11" s="23"/>
      <c r="H11" s="23"/>
      <c r="I11" s="23"/>
      <c r="J11" s="23"/>
      <c r="K11" s="153"/>
      <c r="L11" s="153"/>
      <c r="M11" s="153"/>
    </row>
    <row r="12" spans="1:13" ht="25.5" customHeight="1">
      <c r="A12" s="242" t="s">
        <v>46</v>
      </c>
      <c r="B12" s="242"/>
      <c r="C12" s="242"/>
      <c r="D12" s="29"/>
      <c r="E12" s="23"/>
      <c r="F12" s="23"/>
      <c r="G12" s="23"/>
      <c r="H12" s="23"/>
      <c r="I12" s="23"/>
      <c r="J12" s="23"/>
      <c r="K12" s="153"/>
      <c r="L12" s="153"/>
      <c r="M12" s="153"/>
    </row>
    <row r="13" spans="1:13" ht="18.75">
      <c r="A13" s="30"/>
      <c r="B13" s="30"/>
      <c r="C13" s="30"/>
      <c r="D13" s="290" t="s">
        <v>60</v>
      </c>
      <c r="E13" s="290"/>
      <c r="F13" s="290"/>
      <c r="G13" s="290"/>
      <c r="H13" s="290"/>
      <c r="I13" s="290"/>
      <c r="J13" s="290"/>
      <c r="K13" s="290"/>
      <c r="L13" s="153"/>
      <c r="M13" s="153"/>
    </row>
    <row r="14" spans="1:13" ht="15.75" thickBo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38.25">
      <c r="A15" s="248" t="s">
        <v>0</v>
      </c>
      <c r="B15" s="250" t="s">
        <v>34</v>
      </c>
      <c r="C15" s="250"/>
      <c r="D15" s="250"/>
      <c r="E15" s="250"/>
      <c r="F15" s="250"/>
      <c r="G15" s="248" t="s">
        <v>2</v>
      </c>
      <c r="H15" s="256" t="s">
        <v>3</v>
      </c>
      <c r="I15" s="266"/>
      <c r="J15" s="148" t="s">
        <v>4</v>
      </c>
      <c r="K15" s="148" t="s">
        <v>90</v>
      </c>
      <c r="L15" s="148" t="s">
        <v>91</v>
      </c>
      <c r="M15" s="148" t="s">
        <v>5</v>
      </c>
    </row>
    <row r="16" spans="1:13" ht="15" thickBot="1">
      <c r="A16" s="249"/>
      <c r="B16" s="251"/>
      <c r="C16" s="251"/>
      <c r="D16" s="251"/>
      <c r="E16" s="251"/>
      <c r="F16" s="251"/>
      <c r="G16" s="249"/>
      <c r="H16" s="258"/>
      <c r="I16" s="267"/>
      <c r="J16" s="32" t="s">
        <v>6</v>
      </c>
      <c r="K16" s="32" t="s">
        <v>6</v>
      </c>
      <c r="L16" s="32" t="s">
        <v>6</v>
      </c>
      <c r="M16" s="32" t="s">
        <v>6</v>
      </c>
    </row>
    <row r="17" spans="1:13" ht="26.25" thickBot="1">
      <c r="A17" s="33" t="s">
        <v>23</v>
      </c>
      <c r="B17" s="313" t="s">
        <v>15</v>
      </c>
      <c r="C17" s="314"/>
      <c r="D17" s="314"/>
      <c r="E17" s="314"/>
      <c r="F17" s="314"/>
      <c r="G17" s="34" t="s">
        <v>20</v>
      </c>
      <c r="H17" s="177">
        <v>1.135</v>
      </c>
      <c r="I17" s="44" t="s">
        <v>12</v>
      </c>
      <c r="J17" s="166">
        <v>0</v>
      </c>
      <c r="K17" s="37">
        <f aca="true" t="shared" si="0" ref="K17:K22">ROUND(J17*H17,3)</f>
        <v>0</v>
      </c>
      <c r="L17" s="37">
        <f aca="true" t="shared" si="1" ref="L17:L22">M17-K17</f>
        <v>0</v>
      </c>
      <c r="M17" s="37">
        <f aca="true" t="shared" si="2" ref="M17:M22">ROUND(K17*1.23,3)</f>
        <v>0</v>
      </c>
    </row>
    <row r="18" spans="1:13" ht="26.25" thickBot="1">
      <c r="A18" s="33" t="s">
        <v>33</v>
      </c>
      <c r="B18" s="313" t="s">
        <v>15</v>
      </c>
      <c r="C18" s="314"/>
      <c r="D18" s="314"/>
      <c r="E18" s="314"/>
      <c r="F18" s="314"/>
      <c r="G18" s="34" t="s">
        <v>20</v>
      </c>
      <c r="H18" s="178">
        <v>193.483</v>
      </c>
      <c r="I18" s="36" t="s">
        <v>12</v>
      </c>
      <c r="J18" s="166">
        <v>0</v>
      </c>
      <c r="K18" s="37">
        <f t="shared" si="0"/>
        <v>0</v>
      </c>
      <c r="L18" s="37">
        <f t="shared" si="1"/>
        <v>0</v>
      </c>
      <c r="M18" s="37">
        <f t="shared" si="2"/>
        <v>0</v>
      </c>
    </row>
    <row r="19" spans="1:13" ht="26.25" thickBot="1">
      <c r="A19" s="33" t="s">
        <v>26</v>
      </c>
      <c r="B19" s="313" t="s">
        <v>15</v>
      </c>
      <c r="C19" s="314"/>
      <c r="D19" s="314"/>
      <c r="E19" s="314"/>
      <c r="F19" s="314"/>
      <c r="G19" s="34" t="s">
        <v>20</v>
      </c>
      <c r="H19" s="178">
        <v>18.458</v>
      </c>
      <c r="I19" s="36" t="s">
        <v>12</v>
      </c>
      <c r="J19" s="166">
        <v>0</v>
      </c>
      <c r="K19" s="37">
        <f t="shared" si="0"/>
        <v>0</v>
      </c>
      <c r="L19" s="37">
        <f>M19-K19</f>
        <v>0</v>
      </c>
      <c r="M19" s="37">
        <f t="shared" si="2"/>
        <v>0</v>
      </c>
    </row>
    <row r="20" spans="1:13" ht="26.25" thickBot="1">
      <c r="A20" s="33" t="s">
        <v>24</v>
      </c>
      <c r="B20" s="313" t="s">
        <v>15</v>
      </c>
      <c r="C20" s="314"/>
      <c r="D20" s="314"/>
      <c r="E20" s="314"/>
      <c r="F20" s="314"/>
      <c r="G20" s="34" t="s">
        <v>20</v>
      </c>
      <c r="H20" s="178">
        <v>25.493</v>
      </c>
      <c r="I20" s="36" t="s">
        <v>12</v>
      </c>
      <c r="J20" s="166">
        <v>0</v>
      </c>
      <c r="K20" s="37">
        <f t="shared" si="0"/>
        <v>0</v>
      </c>
      <c r="L20" s="37">
        <f>M20-K20</f>
        <v>0</v>
      </c>
      <c r="M20" s="37">
        <f t="shared" si="2"/>
        <v>0</v>
      </c>
    </row>
    <row r="21" spans="1:13" ht="26.25" thickBot="1">
      <c r="A21" s="33" t="s">
        <v>35</v>
      </c>
      <c r="B21" s="313" t="s">
        <v>15</v>
      </c>
      <c r="C21" s="314"/>
      <c r="D21" s="314"/>
      <c r="E21" s="314"/>
      <c r="F21" s="314"/>
      <c r="G21" s="34" t="s">
        <v>20</v>
      </c>
      <c r="H21" s="178">
        <v>20.319</v>
      </c>
      <c r="I21" s="36" t="s">
        <v>12</v>
      </c>
      <c r="J21" s="166">
        <v>0</v>
      </c>
      <c r="K21" s="37">
        <f t="shared" si="0"/>
        <v>0</v>
      </c>
      <c r="L21" s="37">
        <f>M21-K21</f>
        <v>0</v>
      </c>
      <c r="M21" s="37">
        <f t="shared" si="2"/>
        <v>0</v>
      </c>
    </row>
    <row r="22" spans="1:13" ht="26.25" thickBot="1">
      <c r="A22" s="33" t="s">
        <v>25</v>
      </c>
      <c r="B22" s="313" t="s">
        <v>15</v>
      </c>
      <c r="C22" s="314"/>
      <c r="D22" s="314"/>
      <c r="E22" s="314"/>
      <c r="F22" s="314"/>
      <c r="G22" s="34" t="s">
        <v>20</v>
      </c>
      <c r="H22" s="179">
        <v>6.967</v>
      </c>
      <c r="I22" s="36" t="s">
        <v>12</v>
      </c>
      <c r="J22" s="166">
        <v>0</v>
      </c>
      <c r="K22" s="37">
        <f t="shared" si="0"/>
        <v>0</v>
      </c>
      <c r="L22" s="37">
        <f t="shared" si="1"/>
        <v>0</v>
      </c>
      <c r="M22" s="37">
        <f t="shared" si="2"/>
        <v>0</v>
      </c>
    </row>
    <row r="23" spans="1:13" ht="19.5" thickBot="1">
      <c r="A23" s="51"/>
      <c r="B23" s="151"/>
      <c r="C23" s="53"/>
      <c r="D23" s="53"/>
      <c r="E23" s="53"/>
      <c r="F23" s="53"/>
      <c r="G23" s="54" t="s">
        <v>38</v>
      </c>
      <c r="H23" s="167">
        <f>SUM(H17:H22)</f>
        <v>265.85499999999996</v>
      </c>
      <c r="I23" s="56" t="s">
        <v>12</v>
      </c>
      <c r="J23" s="57" t="s">
        <v>39</v>
      </c>
      <c r="K23" s="58">
        <f>SUM(K17:K22)</f>
        <v>0</v>
      </c>
      <c r="L23" s="58">
        <f>SUM(L17:L22)</f>
        <v>0</v>
      </c>
      <c r="M23" s="58">
        <f>SUM(M17:M22)</f>
        <v>0</v>
      </c>
    </row>
    <row r="24" spans="1:13" ht="18.75">
      <c r="A24" s="155"/>
      <c r="B24" s="60"/>
      <c r="C24" s="61"/>
      <c r="D24" s="61"/>
      <c r="E24" s="61"/>
      <c r="F24" s="61"/>
      <c r="G24" s="62"/>
      <c r="H24" s="63"/>
      <c r="I24" s="63"/>
      <c r="J24" s="63"/>
      <c r="K24" s="64"/>
      <c r="L24" s="64"/>
      <c r="M24" s="64"/>
    </row>
    <row r="25" spans="1:13" ht="18.75">
      <c r="A25" s="155"/>
      <c r="B25" s="60"/>
      <c r="C25" s="61"/>
      <c r="D25" s="61"/>
      <c r="E25" s="61"/>
      <c r="F25" s="61"/>
      <c r="G25" s="62"/>
      <c r="H25" s="63"/>
      <c r="I25" s="63"/>
      <c r="J25" s="63"/>
      <c r="K25" s="64"/>
      <c r="L25" s="64"/>
      <c r="M25" s="64"/>
    </row>
    <row r="26" spans="1:13" ht="18.75">
      <c r="A26" s="155"/>
      <c r="B26" s="60"/>
      <c r="C26" s="61"/>
      <c r="D26" s="61"/>
      <c r="E26" s="61"/>
      <c r="F26" s="61"/>
      <c r="G26" s="62"/>
      <c r="H26" s="63"/>
      <c r="I26" s="63"/>
      <c r="J26" s="63"/>
      <c r="K26" s="64"/>
      <c r="L26" s="64"/>
      <c r="M26" s="64"/>
    </row>
    <row r="27" spans="1:13" ht="18.75">
      <c r="A27" s="155"/>
      <c r="B27" s="60"/>
      <c r="C27" s="61"/>
      <c r="D27" s="61"/>
      <c r="E27" s="61"/>
      <c r="F27" s="61"/>
      <c r="G27" s="62"/>
      <c r="H27" s="63"/>
      <c r="I27" s="63"/>
      <c r="J27" s="63"/>
      <c r="K27" s="64"/>
      <c r="L27" s="64"/>
      <c r="M27" s="64"/>
    </row>
    <row r="28" spans="1:13" ht="18.75">
      <c r="A28" s="155"/>
      <c r="B28" s="60"/>
      <c r="C28" s="61"/>
      <c r="D28" s="61"/>
      <c r="E28" s="61"/>
      <c r="F28" s="61"/>
      <c r="G28" s="62"/>
      <c r="H28" s="63"/>
      <c r="I28" s="63"/>
      <c r="J28" s="63"/>
      <c r="K28" s="64"/>
      <c r="L28" s="64"/>
      <c r="M28" s="64"/>
    </row>
    <row r="29" spans="1:13" ht="14.25">
      <c r="A29" s="60"/>
      <c r="B29" s="315" t="s">
        <v>41</v>
      </c>
      <c r="C29" s="315"/>
      <c r="D29" s="315"/>
      <c r="E29" s="65"/>
      <c r="F29" s="65"/>
      <c r="G29" s="62"/>
      <c r="H29" s="63"/>
      <c r="I29" s="63"/>
      <c r="J29" s="243" t="s">
        <v>40</v>
      </c>
      <c r="K29" s="243"/>
      <c r="L29" s="243"/>
      <c r="M29" s="64"/>
    </row>
    <row r="30" spans="1:13" ht="14.25">
      <c r="A30" s="66"/>
      <c r="B30" s="66"/>
      <c r="C30" s="67" t="s">
        <v>42</v>
      </c>
      <c r="D30" s="68"/>
      <c r="E30" s="68"/>
      <c r="F30" s="68"/>
      <c r="G30" s="69"/>
      <c r="H30" s="70"/>
      <c r="I30" s="70"/>
      <c r="J30" s="70"/>
      <c r="K30" s="67" t="s">
        <v>43</v>
      </c>
      <c r="L30" s="29"/>
      <c r="M30" s="29"/>
    </row>
    <row r="31" spans="1:13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</sheetData>
  <sheetProtection/>
  <mergeCells count="17">
    <mergeCell ref="B17:F17"/>
    <mergeCell ref="B18:F18"/>
    <mergeCell ref="B22:F22"/>
    <mergeCell ref="B29:D29"/>
    <mergeCell ref="J29:L29"/>
    <mergeCell ref="B19:F19"/>
    <mergeCell ref="B20:F20"/>
    <mergeCell ref="B21:F21"/>
    <mergeCell ref="B1:D1"/>
    <mergeCell ref="B3:M3"/>
    <mergeCell ref="A6:D11"/>
    <mergeCell ref="A12:C12"/>
    <mergeCell ref="D13:K13"/>
    <mergeCell ref="A15:A16"/>
    <mergeCell ref="B15:F16"/>
    <mergeCell ref="G15:G16"/>
    <mergeCell ref="H15:I1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N20" sqref="N20"/>
    </sheetView>
  </sheetViews>
  <sheetFormatPr defaultColWidth="8.796875" defaultRowHeight="14.25"/>
  <sheetData>
    <row r="1" spans="1:13" ht="15.75">
      <c r="A1" s="24"/>
      <c r="B1" s="309" t="s">
        <v>125</v>
      </c>
      <c r="C1" s="309"/>
      <c r="D1" s="309"/>
      <c r="E1" s="25"/>
      <c r="F1" s="25"/>
      <c r="G1" s="25"/>
      <c r="H1" s="25"/>
      <c r="I1" s="25"/>
      <c r="J1" s="25"/>
      <c r="K1" s="25"/>
      <c r="L1" s="25"/>
      <c r="M1" s="25"/>
    </row>
    <row r="2" spans="1:13" ht="16.5" thickBot="1">
      <c r="A2" s="24"/>
      <c r="B2" s="189"/>
      <c r="C2" s="189"/>
      <c r="D2" s="189"/>
      <c r="E2" s="25"/>
      <c r="F2" s="25"/>
      <c r="G2" s="25"/>
      <c r="H2" s="25"/>
      <c r="I2" s="25"/>
      <c r="J2" s="25"/>
      <c r="K2" s="25"/>
      <c r="L2" s="25"/>
      <c r="M2" s="25"/>
    </row>
    <row r="3" spans="1:13" ht="15.75" customHeight="1" thickBot="1">
      <c r="A3" s="165">
        <v>15</v>
      </c>
      <c r="B3" s="310" t="s">
        <v>55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5.75">
      <c r="A4" s="23"/>
      <c r="B4" s="183"/>
      <c r="C4" s="183"/>
      <c r="D4" s="183"/>
      <c r="E4" s="183"/>
      <c r="F4" s="183"/>
      <c r="G4" s="183"/>
      <c r="H4" s="183"/>
      <c r="I4" s="183"/>
      <c r="J4" s="183"/>
      <c r="K4" s="2"/>
      <c r="L4" s="2"/>
      <c r="M4" s="2"/>
    </row>
    <row r="5" spans="1:13" ht="25.5">
      <c r="A5" s="26" t="s">
        <v>44</v>
      </c>
      <c r="B5" s="23"/>
      <c r="C5" s="23"/>
      <c r="D5" s="23"/>
      <c r="E5" s="23"/>
      <c r="F5" s="23"/>
      <c r="G5" s="23"/>
      <c r="H5" s="23"/>
      <c r="I5" s="23"/>
      <c r="J5" s="23"/>
      <c r="K5" s="184"/>
      <c r="L5" s="184"/>
      <c r="M5" s="184"/>
    </row>
    <row r="6" spans="1:13" ht="15.75">
      <c r="A6" s="311"/>
      <c r="B6" s="312"/>
      <c r="C6" s="312"/>
      <c r="D6" s="312"/>
      <c r="E6" s="23"/>
      <c r="F6" s="23"/>
      <c r="G6" s="23"/>
      <c r="H6" s="23"/>
      <c r="I6" s="23"/>
      <c r="J6" s="23"/>
      <c r="K6" s="184"/>
      <c r="L6" s="184"/>
      <c r="M6" s="184"/>
    </row>
    <row r="7" spans="1:13" ht="15.75">
      <c r="A7" s="312"/>
      <c r="B7" s="312"/>
      <c r="C7" s="312"/>
      <c r="D7" s="312"/>
      <c r="E7" s="23"/>
      <c r="F7" s="23"/>
      <c r="G7" s="23"/>
      <c r="H7" s="23"/>
      <c r="I7" s="23"/>
      <c r="J7" s="23"/>
      <c r="K7" s="184"/>
      <c r="L7" s="184"/>
      <c r="M7" s="184"/>
    </row>
    <row r="8" spans="1:13" ht="15.75">
      <c r="A8" s="312"/>
      <c r="B8" s="312"/>
      <c r="C8" s="312"/>
      <c r="D8" s="312"/>
      <c r="E8" s="23"/>
      <c r="F8" s="23"/>
      <c r="G8" s="23"/>
      <c r="H8" s="23"/>
      <c r="I8" s="23"/>
      <c r="J8" s="23"/>
      <c r="K8" s="184"/>
      <c r="L8" s="184"/>
      <c r="M8" s="184"/>
    </row>
    <row r="9" spans="1:13" ht="15.75">
      <c r="A9" s="312"/>
      <c r="B9" s="312"/>
      <c r="C9" s="312"/>
      <c r="D9" s="312"/>
      <c r="E9" s="23"/>
      <c r="F9" s="23"/>
      <c r="G9" s="23"/>
      <c r="H9" s="23"/>
      <c r="I9" s="23"/>
      <c r="J9" s="23"/>
      <c r="K9" s="184"/>
      <c r="L9" s="184"/>
      <c r="M9" s="184"/>
    </row>
    <row r="10" spans="1:13" ht="15.75">
      <c r="A10" s="312"/>
      <c r="B10" s="312"/>
      <c r="C10" s="312"/>
      <c r="D10" s="312"/>
      <c r="E10" s="23"/>
      <c r="F10" s="23"/>
      <c r="G10" s="23"/>
      <c r="H10" s="23"/>
      <c r="I10" s="23"/>
      <c r="J10" s="23"/>
      <c r="K10" s="184"/>
      <c r="L10" s="184"/>
      <c r="M10" s="184"/>
    </row>
    <row r="11" spans="1:13" ht="15.75">
      <c r="A11" s="312"/>
      <c r="B11" s="312"/>
      <c r="C11" s="312"/>
      <c r="D11" s="312"/>
      <c r="E11" s="23"/>
      <c r="F11" s="23"/>
      <c r="G11" s="23"/>
      <c r="H11" s="23"/>
      <c r="I11" s="23"/>
      <c r="J11" s="23"/>
      <c r="K11" s="184"/>
      <c r="L11" s="184"/>
      <c r="M11" s="184"/>
    </row>
    <row r="12" spans="1:13" ht="22.5" customHeight="1">
      <c r="A12" s="242" t="s">
        <v>46</v>
      </c>
      <c r="B12" s="242"/>
      <c r="C12" s="242"/>
      <c r="D12" s="29"/>
      <c r="E12" s="23"/>
      <c r="F12" s="23"/>
      <c r="G12" s="23"/>
      <c r="H12" s="23"/>
      <c r="I12" s="23"/>
      <c r="J12" s="23"/>
      <c r="K12" s="184"/>
      <c r="L12" s="184"/>
      <c r="M12" s="184"/>
    </row>
    <row r="13" spans="1:13" ht="18.75" customHeight="1">
      <c r="A13" s="30"/>
      <c r="B13" s="30"/>
      <c r="C13" s="30"/>
      <c r="D13" s="290" t="s">
        <v>60</v>
      </c>
      <c r="E13" s="290"/>
      <c r="F13" s="290"/>
      <c r="G13" s="290"/>
      <c r="H13" s="290"/>
      <c r="I13" s="290"/>
      <c r="J13" s="290"/>
      <c r="K13" s="290"/>
      <c r="L13" s="184"/>
      <c r="M13" s="184"/>
    </row>
    <row r="14" spans="1:13" ht="15.75" thickBo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38.25">
      <c r="A15" s="248" t="s">
        <v>0</v>
      </c>
      <c r="B15" s="250" t="s">
        <v>34</v>
      </c>
      <c r="C15" s="250"/>
      <c r="D15" s="250"/>
      <c r="E15" s="250"/>
      <c r="F15" s="250"/>
      <c r="G15" s="248" t="s">
        <v>2</v>
      </c>
      <c r="H15" s="256" t="s">
        <v>3</v>
      </c>
      <c r="I15" s="257"/>
      <c r="J15" s="185" t="s">
        <v>4</v>
      </c>
      <c r="K15" s="185" t="s">
        <v>90</v>
      </c>
      <c r="L15" s="185" t="s">
        <v>91</v>
      </c>
      <c r="M15" s="185" t="s">
        <v>5</v>
      </c>
    </row>
    <row r="16" spans="1:13" ht="15" thickBot="1">
      <c r="A16" s="249"/>
      <c r="B16" s="251"/>
      <c r="C16" s="251"/>
      <c r="D16" s="251"/>
      <c r="E16" s="251"/>
      <c r="F16" s="251"/>
      <c r="G16" s="249"/>
      <c r="H16" s="258"/>
      <c r="I16" s="259"/>
      <c r="J16" s="32" t="s">
        <v>6</v>
      </c>
      <c r="K16" s="32" t="s">
        <v>6</v>
      </c>
      <c r="L16" s="32" t="s">
        <v>6</v>
      </c>
      <c r="M16" s="32" t="s">
        <v>6</v>
      </c>
    </row>
    <row r="17" spans="1:13" ht="26.25" thickBot="1">
      <c r="A17" s="33" t="s">
        <v>23</v>
      </c>
      <c r="B17" s="245" t="s">
        <v>15</v>
      </c>
      <c r="C17" s="246"/>
      <c r="D17" s="246"/>
      <c r="E17" s="246"/>
      <c r="F17" s="246"/>
      <c r="G17" s="34" t="s">
        <v>20</v>
      </c>
      <c r="H17" s="116">
        <v>195.3</v>
      </c>
      <c r="I17" s="36" t="s">
        <v>12</v>
      </c>
      <c r="J17" s="166">
        <v>0</v>
      </c>
      <c r="K17" s="37">
        <f>ROUND(J17*H17,3)</f>
        <v>0</v>
      </c>
      <c r="L17" s="37">
        <f aca="true" t="shared" si="0" ref="L17:L36">M17-K17</f>
        <v>0</v>
      </c>
      <c r="M17" s="37">
        <f>ROUND(K17*1.23,3)</f>
        <v>0</v>
      </c>
    </row>
    <row r="18" spans="1:13" ht="20.25" customHeight="1" thickBot="1">
      <c r="A18" s="248" t="s">
        <v>124</v>
      </c>
      <c r="B18" s="252" t="s">
        <v>15</v>
      </c>
      <c r="C18" s="253"/>
      <c r="D18" s="253"/>
      <c r="E18" s="253"/>
      <c r="F18" s="253"/>
      <c r="G18" s="38" t="s">
        <v>92</v>
      </c>
      <c r="H18" s="117">
        <v>5.8</v>
      </c>
      <c r="I18" s="40" t="s">
        <v>12</v>
      </c>
      <c r="J18" s="168">
        <v>0</v>
      </c>
      <c r="K18" s="37">
        <f aca="true" t="shared" si="1" ref="K18:K36">ROUND(J18*H18,3)</f>
        <v>0</v>
      </c>
      <c r="L18" s="41">
        <f t="shared" si="0"/>
        <v>0</v>
      </c>
      <c r="M18" s="37">
        <f aca="true" t="shared" si="2" ref="M18:M36">ROUND(K18*1.23,3)</f>
        <v>0</v>
      </c>
    </row>
    <row r="19" spans="1:13" ht="21.75" customHeight="1" thickBot="1">
      <c r="A19" s="249"/>
      <c r="B19" s="254" t="s">
        <v>16</v>
      </c>
      <c r="C19" s="255"/>
      <c r="D19" s="255"/>
      <c r="E19" s="255"/>
      <c r="F19" s="255"/>
      <c r="G19" s="42" t="s">
        <v>93</v>
      </c>
      <c r="H19" s="118">
        <v>11.4</v>
      </c>
      <c r="I19" s="44" t="s">
        <v>12</v>
      </c>
      <c r="J19" s="169">
        <v>0</v>
      </c>
      <c r="K19" s="37">
        <f t="shared" si="1"/>
        <v>0</v>
      </c>
      <c r="L19" s="45">
        <f t="shared" si="0"/>
        <v>0</v>
      </c>
      <c r="M19" s="37">
        <f t="shared" si="2"/>
        <v>0</v>
      </c>
    </row>
    <row r="20" spans="1:13" ht="26.25" thickBot="1">
      <c r="A20" s="33" t="s">
        <v>33</v>
      </c>
      <c r="B20" s="245" t="s">
        <v>15</v>
      </c>
      <c r="C20" s="246"/>
      <c r="D20" s="246"/>
      <c r="E20" s="246"/>
      <c r="F20" s="246"/>
      <c r="G20" s="34" t="s">
        <v>20</v>
      </c>
      <c r="H20" s="116">
        <v>953.6</v>
      </c>
      <c r="I20" s="36" t="s">
        <v>12</v>
      </c>
      <c r="J20" s="166">
        <v>0</v>
      </c>
      <c r="K20" s="37">
        <f t="shared" si="1"/>
        <v>0</v>
      </c>
      <c r="L20" s="37">
        <f t="shared" si="0"/>
        <v>0</v>
      </c>
      <c r="M20" s="37">
        <f t="shared" si="2"/>
        <v>0</v>
      </c>
    </row>
    <row r="21" spans="1:13" ht="19.5" customHeight="1" thickBot="1">
      <c r="A21" s="248" t="s">
        <v>26</v>
      </c>
      <c r="B21" s="252" t="s">
        <v>15</v>
      </c>
      <c r="C21" s="253"/>
      <c r="D21" s="253"/>
      <c r="E21" s="253"/>
      <c r="F21" s="253"/>
      <c r="G21" s="38" t="s">
        <v>18</v>
      </c>
      <c r="H21" s="117">
        <v>149.4</v>
      </c>
      <c r="I21" s="40" t="s">
        <v>12</v>
      </c>
      <c r="J21" s="168">
        <v>0</v>
      </c>
      <c r="K21" s="37">
        <f t="shared" si="1"/>
        <v>0</v>
      </c>
      <c r="L21" s="41">
        <f t="shared" si="0"/>
        <v>0</v>
      </c>
      <c r="M21" s="37">
        <f t="shared" si="2"/>
        <v>0</v>
      </c>
    </row>
    <row r="22" spans="1:13" ht="26.25" thickBot="1">
      <c r="A22" s="249"/>
      <c r="B22" s="254" t="s">
        <v>16</v>
      </c>
      <c r="C22" s="255"/>
      <c r="D22" s="255"/>
      <c r="E22" s="255"/>
      <c r="F22" s="255"/>
      <c r="G22" s="42" t="s">
        <v>17</v>
      </c>
      <c r="H22" s="118">
        <v>299</v>
      </c>
      <c r="I22" s="44" t="s">
        <v>12</v>
      </c>
      <c r="J22" s="169">
        <v>0</v>
      </c>
      <c r="K22" s="37">
        <f t="shared" si="1"/>
        <v>0</v>
      </c>
      <c r="L22" s="45">
        <f t="shared" si="0"/>
        <v>0</v>
      </c>
      <c r="M22" s="37">
        <f t="shared" si="2"/>
        <v>0</v>
      </c>
    </row>
    <row r="23" spans="1:13" ht="26.25" thickBot="1">
      <c r="A23" s="248" t="s">
        <v>89</v>
      </c>
      <c r="B23" s="252" t="s">
        <v>15</v>
      </c>
      <c r="C23" s="253"/>
      <c r="D23" s="253"/>
      <c r="E23" s="253"/>
      <c r="F23" s="253"/>
      <c r="G23" s="38" t="s">
        <v>74</v>
      </c>
      <c r="H23" s="117">
        <v>368.3</v>
      </c>
      <c r="I23" s="40" t="s">
        <v>12</v>
      </c>
      <c r="J23" s="168">
        <v>0</v>
      </c>
      <c r="K23" s="37">
        <f t="shared" si="1"/>
        <v>0</v>
      </c>
      <c r="L23" s="41">
        <f t="shared" si="0"/>
        <v>0</v>
      </c>
      <c r="M23" s="37">
        <f t="shared" si="2"/>
        <v>0</v>
      </c>
    </row>
    <row r="24" spans="1:13" ht="26.25" thickBot="1">
      <c r="A24" s="287"/>
      <c r="B24" s="260" t="s">
        <v>16</v>
      </c>
      <c r="C24" s="261"/>
      <c r="D24" s="261"/>
      <c r="E24" s="261"/>
      <c r="F24" s="261"/>
      <c r="G24" s="47" t="s">
        <v>71</v>
      </c>
      <c r="H24" s="119">
        <v>307.1</v>
      </c>
      <c r="I24" s="49" t="s">
        <v>12</v>
      </c>
      <c r="J24" s="170">
        <v>0</v>
      </c>
      <c r="K24" s="37">
        <f t="shared" si="1"/>
        <v>0</v>
      </c>
      <c r="L24" s="50">
        <f t="shared" si="0"/>
        <v>0</v>
      </c>
      <c r="M24" s="37">
        <f t="shared" si="2"/>
        <v>0</v>
      </c>
    </row>
    <row r="25" spans="1:13" ht="26.25" thickBot="1">
      <c r="A25" s="249"/>
      <c r="B25" s="304" t="s">
        <v>70</v>
      </c>
      <c r="C25" s="305"/>
      <c r="D25" s="305"/>
      <c r="E25" s="305"/>
      <c r="F25" s="305"/>
      <c r="G25" s="122" t="s">
        <v>72</v>
      </c>
      <c r="H25" s="132">
        <v>2394.6</v>
      </c>
      <c r="I25" s="133" t="s">
        <v>12</v>
      </c>
      <c r="J25" s="171">
        <v>0</v>
      </c>
      <c r="K25" s="37">
        <f t="shared" si="1"/>
        <v>0</v>
      </c>
      <c r="L25" s="98">
        <f t="shared" si="0"/>
        <v>0</v>
      </c>
      <c r="M25" s="37">
        <f t="shared" si="2"/>
        <v>0</v>
      </c>
    </row>
    <row r="26" spans="1:13" ht="26.25" thickBot="1">
      <c r="A26" s="33" t="s">
        <v>24</v>
      </c>
      <c r="B26" s="245" t="s">
        <v>15</v>
      </c>
      <c r="C26" s="246"/>
      <c r="D26" s="246"/>
      <c r="E26" s="246"/>
      <c r="F26" s="246"/>
      <c r="G26" s="34" t="s">
        <v>20</v>
      </c>
      <c r="H26" s="116">
        <v>387.5</v>
      </c>
      <c r="I26" s="36" t="s">
        <v>12</v>
      </c>
      <c r="J26" s="166">
        <v>0</v>
      </c>
      <c r="K26" s="37">
        <f t="shared" si="1"/>
        <v>0</v>
      </c>
      <c r="L26" s="37">
        <f t="shared" si="0"/>
        <v>0</v>
      </c>
      <c r="M26" s="37">
        <f t="shared" si="2"/>
        <v>0</v>
      </c>
    </row>
    <row r="27" spans="1:13" ht="30" customHeight="1" thickBot="1">
      <c r="A27" s="248" t="s">
        <v>35</v>
      </c>
      <c r="B27" s="252" t="s">
        <v>15</v>
      </c>
      <c r="C27" s="253"/>
      <c r="D27" s="253"/>
      <c r="E27" s="253"/>
      <c r="F27" s="253"/>
      <c r="G27" s="38" t="s">
        <v>18</v>
      </c>
      <c r="H27" s="117">
        <v>22.2</v>
      </c>
      <c r="I27" s="40" t="s">
        <v>12</v>
      </c>
      <c r="J27" s="168">
        <v>0</v>
      </c>
      <c r="K27" s="37">
        <f t="shared" si="1"/>
        <v>0</v>
      </c>
      <c r="L27" s="41">
        <f t="shared" si="0"/>
        <v>0</v>
      </c>
      <c r="M27" s="37">
        <f t="shared" si="2"/>
        <v>0</v>
      </c>
    </row>
    <row r="28" spans="1:13" ht="26.25" thickBot="1">
      <c r="A28" s="249"/>
      <c r="B28" s="254" t="s">
        <v>16</v>
      </c>
      <c r="C28" s="255"/>
      <c r="D28" s="255"/>
      <c r="E28" s="255"/>
      <c r="F28" s="255"/>
      <c r="G28" s="42" t="s">
        <v>17</v>
      </c>
      <c r="H28" s="118">
        <v>44.5</v>
      </c>
      <c r="I28" s="44" t="s">
        <v>12</v>
      </c>
      <c r="J28" s="169">
        <v>0</v>
      </c>
      <c r="K28" s="37">
        <f t="shared" si="1"/>
        <v>0</v>
      </c>
      <c r="L28" s="45">
        <f t="shared" si="0"/>
        <v>0</v>
      </c>
      <c r="M28" s="37">
        <f t="shared" si="2"/>
        <v>0</v>
      </c>
    </row>
    <row r="29" spans="1:13" ht="20.25" customHeight="1" thickBot="1">
      <c r="A29" s="248" t="s">
        <v>36</v>
      </c>
      <c r="B29" s="252" t="s">
        <v>15</v>
      </c>
      <c r="C29" s="253"/>
      <c r="D29" s="253"/>
      <c r="E29" s="253"/>
      <c r="F29" s="253"/>
      <c r="G29" s="38" t="s">
        <v>92</v>
      </c>
      <c r="H29" s="117">
        <v>48.6</v>
      </c>
      <c r="I29" s="40" t="s">
        <v>12</v>
      </c>
      <c r="J29" s="168">
        <v>0</v>
      </c>
      <c r="K29" s="37">
        <f t="shared" si="1"/>
        <v>0</v>
      </c>
      <c r="L29" s="41">
        <f t="shared" si="0"/>
        <v>0</v>
      </c>
      <c r="M29" s="37">
        <f t="shared" si="2"/>
        <v>0</v>
      </c>
    </row>
    <row r="30" spans="1:13" ht="24" customHeight="1" thickBot="1">
      <c r="A30" s="249"/>
      <c r="B30" s="254" t="s">
        <v>16</v>
      </c>
      <c r="C30" s="255"/>
      <c r="D30" s="255"/>
      <c r="E30" s="255"/>
      <c r="F30" s="255"/>
      <c r="G30" s="42" t="s">
        <v>93</v>
      </c>
      <c r="H30" s="118">
        <v>24.2</v>
      </c>
      <c r="I30" s="44" t="s">
        <v>12</v>
      </c>
      <c r="J30" s="169">
        <v>0</v>
      </c>
      <c r="K30" s="37">
        <f t="shared" si="1"/>
        <v>0</v>
      </c>
      <c r="L30" s="45">
        <f t="shared" si="0"/>
        <v>0</v>
      </c>
      <c r="M30" s="37">
        <f t="shared" si="2"/>
        <v>0</v>
      </c>
    </row>
    <row r="31" spans="1:13" ht="26.25" thickBot="1">
      <c r="A31" s="187" t="s">
        <v>25</v>
      </c>
      <c r="B31" s="260" t="s">
        <v>15</v>
      </c>
      <c r="C31" s="261"/>
      <c r="D31" s="261"/>
      <c r="E31" s="261"/>
      <c r="F31" s="261"/>
      <c r="G31" s="47" t="s">
        <v>20</v>
      </c>
      <c r="H31" s="119">
        <v>167.2</v>
      </c>
      <c r="I31" s="49" t="s">
        <v>12</v>
      </c>
      <c r="J31" s="170">
        <v>0</v>
      </c>
      <c r="K31" s="37">
        <f t="shared" si="1"/>
        <v>0</v>
      </c>
      <c r="L31" s="50">
        <f t="shared" si="0"/>
        <v>0</v>
      </c>
      <c r="M31" s="37">
        <f t="shared" si="2"/>
        <v>0</v>
      </c>
    </row>
    <row r="32" spans="1:13" ht="21" customHeight="1" thickBot="1">
      <c r="A32" s="248" t="s">
        <v>94</v>
      </c>
      <c r="B32" s="252" t="s">
        <v>15</v>
      </c>
      <c r="C32" s="253"/>
      <c r="D32" s="253"/>
      <c r="E32" s="253"/>
      <c r="F32" s="253"/>
      <c r="G32" s="38" t="s">
        <v>18</v>
      </c>
      <c r="H32" s="117">
        <v>118.5</v>
      </c>
      <c r="I32" s="40" t="s">
        <v>12</v>
      </c>
      <c r="J32" s="168">
        <v>0</v>
      </c>
      <c r="K32" s="37">
        <f t="shared" si="1"/>
        <v>0</v>
      </c>
      <c r="L32" s="41">
        <f t="shared" si="0"/>
        <v>0</v>
      </c>
      <c r="M32" s="37">
        <f t="shared" si="2"/>
        <v>0</v>
      </c>
    </row>
    <row r="33" spans="1:13" ht="26.25" thickBot="1">
      <c r="A33" s="249"/>
      <c r="B33" s="254" t="s">
        <v>16</v>
      </c>
      <c r="C33" s="255"/>
      <c r="D33" s="255"/>
      <c r="E33" s="255"/>
      <c r="F33" s="255"/>
      <c r="G33" s="42" t="s">
        <v>17</v>
      </c>
      <c r="H33" s="118">
        <v>236.9</v>
      </c>
      <c r="I33" s="44" t="s">
        <v>12</v>
      </c>
      <c r="J33" s="169">
        <v>0</v>
      </c>
      <c r="K33" s="37">
        <f t="shared" si="1"/>
        <v>0</v>
      </c>
      <c r="L33" s="45">
        <f t="shared" si="0"/>
        <v>0</v>
      </c>
      <c r="M33" s="37">
        <f t="shared" si="2"/>
        <v>0</v>
      </c>
    </row>
    <row r="34" spans="1:13" ht="26.25" thickBot="1">
      <c r="A34" s="33" t="s">
        <v>37</v>
      </c>
      <c r="B34" s="245" t="s">
        <v>15</v>
      </c>
      <c r="C34" s="246"/>
      <c r="D34" s="246"/>
      <c r="E34" s="246"/>
      <c r="F34" s="246"/>
      <c r="G34" s="34" t="s">
        <v>20</v>
      </c>
      <c r="H34" s="116">
        <v>4.1</v>
      </c>
      <c r="I34" s="36" t="s">
        <v>12</v>
      </c>
      <c r="J34" s="166">
        <v>0</v>
      </c>
      <c r="K34" s="37">
        <f t="shared" si="1"/>
        <v>0</v>
      </c>
      <c r="L34" s="37">
        <f t="shared" si="0"/>
        <v>0</v>
      </c>
      <c r="M34" s="37">
        <f t="shared" si="2"/>
        <v>0</v>
      </c>
    </row>
    <row r="35" spans="1:13" ht="15" thickBot="1">
      <c r="A35" s="248" t="s">
        <v>96</v>
      </c>
      <c r="B35" s="252" t="s">
        <v>15</v>
      </c>
      <c r="C35" s="253"/>
      <c r="D35" s="253"/>
      <c r="E35" s="253"/>
      <c r="F35" s="253"/>
      <c r="G35" s="38" t="s">
        <v>92</v>
      </c>
      <c r="H35" s="117">
        <v>0.3</v>
      </c>
      <c r="I35" s="40" t="s">
        <v>12</v>
      </c>
      <c r="J35" s="168">
        <v>0</v>
      </c>
      <c r="K35" s="37">
        <f t="shared" si="1"/>
        <v>0</v>
      </c>
      <c r="L35" s="41">
        <f t="shared" si="0"/>
        <v>0</v>
      </c>
      <c r="M35" s="37">
        <f t="shared" si="2"/>
        <v>0</v>
      </c>
    </row>
    <row r="36" spans="1:13" ht="15" thickBot="1">
      <c r="A36" s="249"/>
      <c r="B36" s="254" t="s">
        <v>16</v>
      </c>
      <c r="C36" s="255"/>
      <c r="D36" s="255"/>
      <c r="E36" s="255"/>
      <c r="F36" s="255"/>
      <c r="G36" s="42" t="s">
        <v>93</v>
      </c>
      <c r="H36" s="118">
        <v>0.7</v>
      </c>
      <c r="I36" s="44" t="s">
        <v>12</v>
      </c>
      <c r="J36" s="169">
        <v>0</v>
      </c>
      <c r="K36" s="37">
        <f t="shared" si="1"/>
        <v>0</v>
      </c>
      <c r="L36" s="45">
        <f t="shared" si="0"/>
        <v>0</v>
      </c>
      <c r="M36" s="37">
        <f t="shared" si="2"/>
        <v>0</v>
      </c>
    </row>
    <row r="37" spans="1:13" ht="19.5" thickBot="1">
      <c r="A37" s="51"/>
      <c r="B37" s="186"/>
      <c r="C37" s="53"/>
      <c r="D37" s="53"/>
      <c r="E37" s="53"/>
      <c r="F37" s="53"/>
      <c r="G37" s="54" t="s">
        <v>38</v>
      </c>
      <c r="H37" s="55">
        <f>SUM(H17:H36)</f>
        <v>5739.2</v>
      </c>
      <c r="I37" s="56" t="s">
        <v>12</v>
      </c>
      <c r="J37" s="57" t="s">
        <v>39</v>
      </c>
      <c r="K37" s="58">
        <f>SUM(K17:K36)</f>
        <v>0</v>
      </c>
      <c r="L37" s="58">
        <f>SUM(L17:L36)</f>
        <v>0</v>
      </c>
      <c r="M37" s="58">
        <f>SUM(M17:M36)</f>
        <v>0</v>
      </c>
    </row>
    <row r="38" spans="1:13" ht="18.75">
      <c r="A38" s="188"/>
      <c r="B38" s="60"/>
      <c r="C38" s="61"/>
      <c r="D38" s="61"/>
      <c r="E38" s="61"/>
      <c r="F38" s="61"/>
      <c r="G38" s="62"/>
      <c r="H38" s="63"/>
      <c r="I38" s="63"/>
      <c r="J38" s="63"/>
      <c r="K38" s="64"/>
      <c r="L38" s="64"/>
      <c r="M38" s="64"/>
    </row>
    <row r="39" spans="1:13" ht="18.75">
      <c r="A39" s="188"/>
      <c r="B39" s="60"/>
      <c r="C39" s="61"/>
      <c r="D39" s="61"/>
      <c r="E39" s="61"/>
      <c r="F39" s="61"/>
      <c r="G39" s="62"/>
      <c r="H39" s="63"/>
      <c r="I39" s="63"/>
      <c r="J39" s="63"/>
      <c r="K39" s="64"/>
      <c r="L39" s="64"/>
      <c r="M39" s="64"/>
    </row>
    <row r="40" spans="1:13" ht="18.75">
      <c r="A40" s="188"/>
      <c r="B40" s="60"/>
      <c r="C40" s="61"/>
      <c r="D40" s="61"/>
      <c r="E40" s="61"/>
      <c r="F40" s="61"/>
      <c r="G40" s="62"/>
      <c r="H40" s="63"/>
      <c r="I40" s="63"/>
      <c r="J40" s="63"/>
      <c r="K40" s="64"/>
      <c r="L40" s="64"/>
      <c r="M40" s="64"/>
    </row>
    <row r="41" spans="1:13" ht="18.75">
      <c r="A41" s="188"/>
      <c r="B41" s="60"/>
      <c r="C41" s="61"/>
      <c r="D41" s="61"/>
      <c r="E41" s="61"/>
      <c r="F41" s="61"/>
      <c r="G41" s="62"/>
      <c r="H41" s="63"/>
      <c r="I41" s="63"/>
      <c r="J41" s="63"/>
      <c r="K41" s="64"/>
      <c r="L41" s="64"/>
      <c r="M41" s="64"/>
    </row>
    <row r="42" spans="1:13" ht="18.75">
      <c r="A42" s="188"/>
      <c r="B42" s="60"/>
      <c r="C42" s="61"/>
      <c r="D42" s="61"/>
      <c r="E42" s="61"/>
      <c r="F42" s="61"/>
      <c r="G42" s="62"/>
      <c r="H42" s="63"/>
      <c r="I42" s="63"/>
      <c r="J42" s="63"/>
      <c r="K42" s="64"/>
      <c r="L42" s="64"/>
      <c r="M42" s="64"/>
    </row>
    <row r="43" spans="1:13" ht="14.25" customHeight="1">
      <c r="A43" s="60"/>
      <c r="B43" s="315" t="s">
        <v>41</v>
      </c>
      <c r="C43" s="315"/>
      <c r="D43" s="315"/>
      <c r="E43" s="65"/>
      <c r="F43" s="65"/>
      <c r="G43" s="62"/>
      <c r="H43" s="63"/>
      <c r="I43" s="63"/>
      <c r="J43" s="243" t="s">
        <v>40</v>
      </c>
      <c r="K43" s="243"/>
      <c r="L43" s="243"/>
      <c r="M43" s="64"/>
    </row>
    <row r="44" spans="1:13" ht="14.25">
      <c r="A44" s="66"/>
      <c r="B44" s="66"/>
      <c r="C44" s="67" t="s">
        <v>42</v>
      </c>
      <c r="D44" s="68"/>
      <c r="E44" s="68"/>
      <c r="F44" s="68"/>
      <c r="G44" s="69"/>
      <c r="H44" s="70"/>
      <c r="I44" s="70"/>
      <c r="J44" s="70"/>
      <c r="K44" s="67" t="s">
        <v>43</v>
      </c>
      <c r="L44" s="29"/>
      <c r="M44" s="29"/>
    </row>
    <row r="45" spans="1:13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</sheetData>
  <sheetProtection/>
  <mergeCells count="38">
    <mergeCell ref="B34:F34"/>
    <mergeCell ref="A35:A36"/>
    <mergeCell ref="B35:F35"/>
    <mergeCell ref="B36:F36"/>
    <mergeCell ref="B43:D43"/>
    <mergeCell ref="J43:L43"/>
    <mergeCell ref="A29:A30"/>
    <mergeCell ref="B29:F29"/>
    <mergeCell ref="B30:F30"/>
    <mergeCell ref="B31:F31"/>
    <mergeCell ref="A32:A33"/>
    <mergeCell ref="B32:F32"/>
    <mergeCell ref="B33:F33"/>
    <mergeCell ref="A23:A25"/>
    <mergeCell ref="B23:F23"/>
    <mergeCell ref="B24:F24"/>
    <mergeCell ref="B25:F25"/>
    <mergeCell ref="B26:F26"/>
    <mergeCell ref="A27:A28"/>
    <mergeCell ref="B27:F27"/>
    <mergeCell ref="B28:F28"/>
    <mergeCell ref="B17:F17"/>
    <mergeCell ref="A18:A19"/>
    <mergeCell ref="B18:F18"/>
    <mergeCell ref="B19:F19"/>
    <mergeCell ref="B20:F20"/>
    <mergeCell ref="A21:A22"/>
    <mergeCell ref="B21:F21"/>
    <mergeCell ref="B22:F22"/>
    <mergeCell ref="B1:D1"/>
    <mergeCell ref="B3:M3"/>
    <mergeCell ref="A6:D11"/>
    <mergeCell ref="A12:C12"/>
    <mergeCell ref="D13:K13"/>
    <mergeCell ref="A15:A16"/>
    <mergeCell ref="B15:F16"/>
    <mergeCell ref="G15:G16"/>
    <mergeCell ref="H15:I1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B1">
      <selection activeCell="M17" sqref="M17:M28"/>
    </sheetView>
  </sheetViews>
  <sheetFormatPr defaultColWidth="8.796875" defaultRowHeight="14.25"/>
  <sheetData>
    <row r="1" spans="1:13" ht="15.75">
      <c r="A1" s="24"/>
      <c r="B1" s="309" t="s">
        <v>126</v>
      </c>
      <c r="C1" s="309"/>
      <c r="D1" s="309"/>
      <c r="E1" s="25"/>
      <c r="F1" s="25"/>
      <c r="G1" s="25"/>
      <c r="H1" s="25"/>
      <c r="I1" s="25"/>
      <c r="J1" s="25"/>
      <c r="K1" s="25"/>
      <c r="L1" s="25"/>
      <c r="M1" s="25"/>
    </row>
    <row r="2" spans="1:13" ht="16.5" thickBot="1">
      <c r="A2" s="24"/>
      <c r="B2" s="164"/>
      <c r="C2" s="164"/>
      <c r="D2" s="164"/>
      <c r="E2" s="25"/>
      <c r="F2" s="25"/>
      <c r="G2" s="25"/>
      <c r="H2" s="25"/>
      <c r="I2" s="25"/>
      <c r="J2" s="25"/>
      <c r="K2" s="25"/>
      <c r="L2" s="25"/>
      <c r="M2" s="25"/>
    </row>
    <row r="3" spans="1:13" ht="15.75" thickBot="1">
      <c r="A3" s="165">
        <v>16</v>
      </c>
      <c r="B3" s="310" t="s">
        <v>56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5.75">
      <c r="A4" s="23"/>
      <c r="B4" s="152"/>
      <c r="C4" s="152"/>
      <c r="D4" s="152"/>
      <c r="E4" s="152"/>
      <c r="F4" s="152"/>
      <c r="G4" s="152"/>
      <c r="H4" s="152"/>
      <c r="I4" s="152"/>
      <c r="J4" s="152"/>
      <c r="K4" s="2"/>
      <c r="L4" s="2"/>
      <c r="M4" s="2"/>
    </row>
    <row r="5" spans="1:13" ht="25.5">
      <c r="A5" s="26" t="s">
        <v>44</v>
      </c>
      <c r="B5" s="23"/>
      <c r="C5" s="23"/>
      <c r="D5" s="23"/>
      <c r="E5" s="23"/>
      <c r="F5" s="23"/>
      <c r="G5" s="23"/>
      <c r="H5" s="23"/>
      <c r="I5" s="23"/>
      <c r="J5" s="23"/>
      <c r="K5" s="153"/>
      <c r="L5" s="153"/>
      <c r="M5" s="153"/>
    </row>
    <row r="6" spans="1:13" ht="15.75">
      <c r="A6" s="311"/>
      <c r="B6" s="312"/>
      <c r="C6" s="312"/>
      <c r="D6" s="312"/>
      <c r="E6" s="23"/>
      <c r="F6" s="23"/>
      <c r="G6" s="23"/>
      <c r="H6" s="23"/>
      <c r="I6" s="23"/>
      <c r="J6" s="23"/>
      <c r="K6" s="153"/>
      <c r="L6" s="153"/>
      <c r="M6" s="153"/>
    </row>
    <row r="7" spans="1:13" ht="15.75">
      <c r="A7" s="312"/>
      <c r="B7" s="312"/>
      <c r="C7" s="312"/>
      <c r="D7" s="312"/>
      <c r="E7" s="23"/>
      <c r="F7" s="23"/>
      <c r="G7" s="23"/>
      <c r="H7" s="23"/>
      <c r="I7" s="23"/>
      <c r="J7" s="23"/>
      <c r="K7" s="153"/>
      <c r="L7" s="153"/>
      <c r="M7" s="153"/>
    </row>
    <row r="8" spans="1:13" ht="15.75">
      <c r="A8" s="312"/>
      <c r="B8" s="312"/>
      <c r="C8" s="312"/>
      <c r="D8" s="312"/>
      <c r="E8" s="23"/>
      <c r="F8" s="23"/>
      <c r="G8" s="23"/>
      <c r="H8" s="23"/>
      <c r="I8" s="23"/>
      <c r="J8" s="23"/>
      <c r="K8" s="153"/>
      <c r="L8" s="153"/>
      <c r="M8" s="153"/>
    </row>
    <row r="9" spans="1:13" ht="15.75">
      <c r="A9" s="312"/>
      <c r="B9" s="312"/>
      <c r="C9" s="312"/>
      <c r="D9" s="312"/>
      <c r="E9" s="23"/>
      <c r="F9" s="23"/>
      <c r="G9" s="23"/>
      <c r="H9" s="23"/>
      <c r="I9" s="23"/>
      <c r="J9" s="23"/>
      <c r="K9" s="153"/>
      <c r="L9" s="153"/>
      <c r="M9" s="153"/>
    </row>
    <row r="10" spans="1:13" ht="15.75">
      <c r="A10" s="312"/>
      <c r="B10" s="312"/>
      <c r="C10" s="312"/>
      <c r="D10" s="312"/>
      <c r="E10" s="23"/>
      <c r="F10" s="23"/>
      <c r="G10" s="23"/>
      <c r="H10" s="23"/>
      <c r="I10" s="23"/>
      <c r="J10" s="23"/>
      <c r="K10" s="153"/>
      <c r="L10" s="153"/>
      <c r="M10" s="153"/>
    </row>
    <row r="11" spans="1:13" ht="15.75">
      <c r="A11" s="312"/>
      <c r="B11" s="312"/>
      <c r="C11" s="312"/>
      <c r="D11" s="312"/>
      <c r="E11" s="23"/>
      <c r="F11" s="23"/>
      <c r="G11" s="23"/>
      <c r="H11" s="23"/>
      <c r="I11" s="23"/>
      <c r="J11" s="23"/>
      <c r="K11" s="153"/>
      <c r="L11" s="153"/>
      <c r="M11" s="153"/>
    </row>
    <row r="12" spans="1:13" ht="20.25" customHeight="1">
      <c r="A12" s="242" t="s">
        <v>46</v>
      </c>
      <c r="B12" s="242"/>
      <c r="C12" s="242"/>
      <c r="D12" s="29"/>
      <c r="E12" s="23"/>
      <c r="F12" s="23"/>
      <c r="G12" s="23"/>
      <c r="H12" s="23"/>
      <c r="I12" s="23"/>
      <c r="J12" s="23"/>
      <c r="K12" s="153"/>
      <c r="L12" s="153"/>
      <c r="M12" s="153"/>
    </row>
    <row r="13" spans="1:13" ht="18.75">
      <c r="A13" s="30"/>
      <c r="B13" s="30"/>
      <c r="C13" s="30"/>
      <c r="D13" s="290" t="s">
        <v>60</v>
      </c>
      <c r="E13" s="290"/>
      <c r="F13" s="290"/>
      <c r="G13" s="290"/>
      <c r="H13" s="290"/>
      <c r="I13" s="290"/>
      <c r="J13" s="290"/>
      <c r="K13" s="290"/>
      <c r="L13" s="153"/>
      <c r="M13" s="153"/>
    </row>
    <row r="14" spans="1:13" ht="15.75" thickBo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38.25">
      <c r="A15" s="248" t="s">
        <v>0</v>
      </c>
      <c r="B15" s="250" t="s">
        <v>34</v>
      </c>
      <c r="C15" s="250"/>
      <c r="D15" s="250"/>
      <c r="E15" s="250"/>
      <c r="F15" s="250"/>
      <c r="G15" s="248" t="s">
        <v>2</v>
      </c>
      <c r="H15" s="256" t="s">
        <v>3</v>
      </c>
      <c r="I15" s="257"/>
      <c r="J15" s="148" t="s">
        <v>4</v>
      </c>
      <c r="K15" s="148" t="s">
        <v>90</v>
      </c>
      <c r="L15" s="148" t="s">
        <v>91</v>
      </c>
      <c r="M15" s="148" t="s">
        <v>5</v>
      </c>
    </row>
    <row r="16" spans="1:13" ht="15" thickBot="1">
      <c r="A16" s="249"/>
      <c r="B16" s="251"/>
      <c r="C16" s="251"/>
      <c r="D16" s="251"/>
      <c r="E16" s="251"/>
      <c r="F16" s="251"/>
      <c r="G16" s="249"/>
      <c r="H16" s="258"/>
      <c r="I16" s="259"/>
      <c r="J16" s="32" t="s">
        <v>6</v>
      </c>
      <c r="K16" s="32" t="s">
        <v>6</v>
      </c>
      <c r="L16" s="32" t="s">
        <v>6</v>
      </c>
      <c r="M16" s="32" t="s">
        <v>6</v>
      </c>
    </row>
    <row r="17" spans="1:13" ht="26.25" thickBot="1">
      <c r="A17" s="33" t="s">
        <v>33</v>
      </c>
      <c r="B17" s="245" t="s">
        <v>15</v>
      </c>
      <c r="C17" s="246"/>
      <c r="D17" s="246"/>
      <c r="E17" s="246"/>
      <c r="F17" s="246"/>
      <c r="G17" s="34" t="s">
        <v>20</v>
      </c>
      <c r="H17" s="116">
        <v>14.2</v>
      </c>
      <c r="I17" s="36" t="s">
        <v>12</v>
      </c>
      <c r="J17" s="166"/>
      <c r="K17" s="37">
        <f>ROUND(J17*H17,3)</f>
        <v>0</v>
      </c>
      <c r="L17" s="37">
        <f aca="true" t="shared" si="0" ref="L17:L28">M17-K17</f>
        <v>0</v>
      </c>
      <c r="M17" s="37">
        <f>ROUND(K17*1.23,3)</f>
        <v>0</v>
      </c>
    </row>
    <row r="18" spans="1:13" ht="26.25" thickBot="1">
      <c r="A18" s="248" t="s">
        <v>89</v>
      </c>
      <c r="B18" s="252" t="s">
        <v>15</v>
      </c>
      <c r="C18" s="253"/>
      <c r="D18" s="253"/>
      <c r="E18" s="253"/>
      <c r="F18" s="253"/>
      <c r="G18" s="38" t="s">
        <v>74</v>
      </c>
      <c r="H18" s="117">
        <v>2.2</v>
      </c>
      <c r="I18" s="40" t="s">
        <v>12</v>
      </c>
      <c r="J18" s="168">
        <v>0</v>
      </c>
      <c r="K18" s="37">
        <f aca="true" t="shared" si="1" ref="K18:K28">ROUND(J18*H18,3)</f>
        <v>0</v>
      </c>
      <c r="L18" s="41">
        <f t="shared" si="0"/>
        <v>0</v>
      </c>
      <c r="M18" s="37">
        <f aca="true" t="shared" si="2" ref="M18:M28">ROUND(K18*1.23,3)</f>
        <v>0</v>
      </c>
    </row>
    <row r="19" spans="1:13" ht="26.25" thickBot="1">
      <c r="A19" s="287"/>
      <c r="B19" s="260" t="s">
        <v>16</v>
      </c>
      <c r="C19" s="261"/>
      <c r="D19" s="261"/>
      <c r="E19" s="261"/>
      <c r="F19" s="261"/>
      <c r="G19" s="47" t="s">
        <v>71</v>
      </c>
      <c r="H19" s="119">
        <v>1.466</v>
      </c>
      <c r="I19" s="49" t="s">
        <v>12</v>
      </c>
      <c r="J19" s="170">
        <v>0</v>
      </c>
      <c r="K19" s="37">
        <f t="shared" si="1"/>
        <v>0</v>
      </c>
      <c r="L19" s="50">
        <f t="shared" si="0"/>
        <v>0</v>
      </c>
      <c r="M19" s="37">
        <f t="shared" si="2"/>
        <v>0</v>
      </c>
    </row>
    <row r="20" spans="1:13" ht="26.25" thickBot="1">
      <c r="A20" s="249"/>
      <c r="B20" s="304" t="s">
        <v>70</v>
      </c>
      <c r="C20" s="305"/>
      <c r="D20" s="305"/>
      <c r="E20" s="305"/>
      <c r="F20" s="305"/>
      <c r="G20" s="122" t="s">
        <v>72</v>
      </c>
      <c r="H20" s="132">
        <v>3.666</v>
      </c>
      <c r="I20" s="133" t="s">
        <v>12</v>
      </c>
      <c r="J20" s="171">
        <v>0</v>
      </c>
      <c r="K20" s="37">
        <f t="shared" si="1"/>
        <v>0</v>
      </c>
      <c r="L20" s="98">
        <f t="shared" si="0"/>
        <v>0</v>
      </c>
      <c r="M20" s="37">
        <f t="shared" si="2"/>
        <v>0</v>
      </c>
    </row>
    <row r="21" spans="1:13" ht="26.25" thickBot="1">
      <c r="A21" s="33" t="s">
        <v>24</v>
      </c>
      <c r="B21" s="245" t="s">
        <v>15</v>
      </c>
      <c r="C21" s="246"/>
      <c r="D21" s="246"/>
      <c r="E21" s="246"/>
      <c r="F21" s="246"/>
      <c r="G21" s="34" t="s">
        <v>20</v>
      </c>
      <c r="H21" s="116">
        <v>81.183</v>
      </c>
      <c r="I21" s="36" t="s">
        <v>12</v>
      </c>
      <c r="J21" s="166">
        <v>0</v>
      </c>
      <c r="K21" s="37">
        <f t="shared" si="1"/>
        <v>0</v>
      </c>
      <c r="L21" s="37">
        <f t="shared" si="0"/>
        <v>0</v>
      </c>
      <c r="M21" s="37">
        <f t="shared" si="2"/>
        <v>0</v>
      </c>
    </row>
    <row r="22" spans="1:13" ht="21.75" customHeight="1" thickBot="1">
      <c r="A22" s="248" t="s">
        <v>35</v>
      </c>
      <c r="B22" s="252" t="s">
        <v>15</v>
      </c>
      <c r="C22" s="253"/>
      <c r="D22" s="253"/>
      <c r="E22" s="253"/>
      <c r="F22" s="253"/>
      <c r="G22" s="38" t="s">
        <v>18</v>
      </c>
      <c r="H22" s="116">
        <v>0.696</v>
      </c>
      <c r="I22" s="40" t="s">
        <v>12</v>
      </c>
      <c r="J22" s="168">
        <v>0</v>
      </c>
      <c r="K22" s="37">
        <f t="shared" si="1"/>
        <v>0</v>
      </c>
      <c r="L22" s="41">
        <f t="shared" si="0"/>
        <v>0</v>
      </c>
      <c r="M22" s="37">
        <f t="shared" si="2"/>
        <v>0</v>
      </c>
    </row>
    <row r="23" spans="1:13" ht="26.25" thickBot="1">
      <c r="A23" s="249"/>
      <c r="B23" s="254" t="s">
        <v>16</v>
      </c>
      <c r="C23" s="255"/>
      <c r="D23" s="255"/>
      <c r="E23" s="255"/>
      <c r="F23" s="255"/>
      <c r="G23" s="42" t="s">
        <v>17</v>
      </c>
      <c r="H23" s="116">
        <v>0.76</v>
      </c>
      <c r="I23" s="44" t="s">
        <v>12</v>
      </c>
      <c r="J23" s="169">
        <v>0</v>
      </c>
      <c r="K23" s="37">
        <f t="shared" si="1"/>
        <v>0</v>
      </c>
      <c r="L23" s="45">
        <f t="shared" si="0"/>
        <v>0</v>
      </c>
      <c r="M23" s="37">
        <f t="shared" si="2"/>
        <v>0</v>
      </c>
    </row>
    <row r="24" spans="1:13" ht="26.25" thickBot="1">
      <c r="A24" s="154" t="s">
        <v>25</v>
      </c>
      <c r="B24" s="260" t="s">
        <v>15</v>
      </c>
      <c r="C24" s="261"/>
      <c r="D24" s="261"/>
      <c r="E24" s="261"/>
      <c r="F24" s="261"/>
      <c r="G24" s="47" t="s">
        <v>20</v>
      </c>
      <c r="H24" s="116">
        <v>385.136</v>
      </c>
      <c r="I24" s="49" t="s">
        <v>12</v>
      </c>
      <c r="J24" s="170">
        <v>0</v>
      </c>
      <c r="K24" s="37">
        <f t="shared" si="1"/>
        <v>0</v>
      </c>
      <c r="L24" s="50">
        <f t="shared" si="0"/>
        <v>0</v>
      </c>
      <c r="M24" s="37">
        <f t="shared" si="2"/>
        <v>0</v>
      </c>
    </row>
    <row r="25" spans="1:13" ht="26.25" thickBot="1">
      <c r="A25" s="33" t="s">
        <v>37</v>
      </c>
      <c r="B25" s="245" t="s">
        <v>15</v>
      </c>
      <c r="C25" s="246"/>
      <c r="D25" s="246"/>
      <c r="E25" s="246"/>
      <c r="F25" s="246"/>
      <c r="G25" s="34" t="s">
        <v>20</v>
      </c>
      <c r="H25" s="116">
        <v>15.902</v>
      </c>
      <c r="I25" s="36" t="s">
        <v>12</v>
      </c>
      <c r="J25" s="166">
        <v>0</v>
      </c>
      <c r="K25" s="37">
        <f t="shared" si="1"/>
        <v>0</v>
      </c>
      <c r="L25" s="37">
        <f t="shared" si="0"/>
        <v>0</v>
      </c>
      <c r="M25" s="37">
        <f t="shared" si="2"/>
        <v>0</v>
      </c>
    </row>
    <row r="26" spans="1:13" ht="15" thickBot="1">
      <c r="A26" s="248" t="s">
        <v>96</v>
      </c>
      <c r="B26" s="252" t="s">
        <v>15</v>
      </c>
      <c r="C26" s="253"/>
      <c r="D26" s="253"/>
      <c r="E26" s="253"/>
      <c r="F26" s="253"/>
      <c r="G26" s="38" t="s">
        <v>92</v>
      </c>
      <c r="H26" s="116">
        <v>1.23</v>
      </c>
      <c r="I26" s="40" t="s">
        <v>12</v>
      </c>
      <c r="J26" s="168">
        <v>0</v>
      </c>
      <c r="K26" s="37">
        <f t="shared" si="1"/>
        <v>0</v>
      </c>
      <c r="L26" s="41">
        <f t="shared" si="0"/>
        <v>0</v>
      </c>
      <c r="M26" s="37">
        <f t="shared" si="2"/>
        <v>0</v>
      </c>
    </row>
    <row r="27" spans="1:13" ht="15" thickBot="1">
      <c r="A27" s="249"/>
      <c r="B27" s="254" t="s">
        <v>16</v>
      </c>
      <c r="C27" s="255"/>
      <c r="D27" s="255"/>
      <c r="E27" s="255"/>
      <c r="F27" s="255"/>
      <c r="G27" s="42" t="s">
        <v>93</v>
      </c>
      <c r="H27" s="116">
        <v>0.424</v>
      </c>
      <c r="I27" s="44" t="s">
        <v>12</v>
      </c>
      <c r="J27" s="169">
        <v>0</v>
      </c>
      <c r="K27" s="37">
        <f t="shared" si="1"/>
        <v>0</v>
      </c>
      <c r="L27" s="45">
        <f t="shared" si="0"/>
        <v>0</v>
      </c>
      <c r="M27" s="37">
        <f t="shared" si="2"/>
        <v>0</v>
      </c>
    </row>
    <row r="28" spans="1:13" ht="26.25" thickBot="1">
      <c r="A28" s="33" t="s">
        <v>13</v>
      </c>
      <c r="B28" s="245" t="s">
        <v>15</v>
      </c>
      <c r="C28" s="246"/>
      <c r="D28" s="246"/>
      <c r="E28" s="246"/>
      <c r="F28" s="246"/>
      <c r="G28" s="34" t="s">
        <v>20</v>
      </c>
      <c r="H28" s="116">
        <v>0.156</v>
      </c>
      <c r="I28" s="36" t="s">
        <v>12</v>
      </c>
      <c r="J28" s="166">
        <v>0</v>
      </c>
      <c r="K28" s="37">
        <f t="shared" si="1"/>
        <v>0</v>
      </c>
      <c r="L28" s="37">
        <f t="shared" si="0"/>
        <v>0</v>
      </c>
      <c r="M28" s="37">
        <f t="shared" si="2"/>
        <v>0</v>
      </c>
    </row>
    <row r="29" spans="1:13" ht="19.5" thickBot="1">
      <c r="A29" s="51"/>
      <c r="B29" s="151"/>
      <c r="C29" s="53"/>
      <c r="D29" s="53"/>
      <c r="E29" s="53"/>
      <c r="F29" s="53"/>
      <c r="G29" s="54" t="s">
        <v>38</v>
      </c>
      <c r="H29" s="55">
        <f>SUM(H17:H28)</f>
        <v>507.019</v>
      </c>
      <c r="I29" s="56" t="s">
        <v>12</v>
      </c>
      <c r="J29" s="57" t="s">
        <v>39</v>
      </c>
      <c r="K29" s="58">
        <f>SUM(K17:K28)</f>
        <v>0</v>
      </c>
      <c r="L29" s="58">
        <f>SUM(L17:L28)</f>
        <v>0</v>
      </c>
      <c r="M29" s="58">
        <f>SUM(M17:M28)</f>
        <v>0</v>
      </c>
    </row>
    <row r="30" spans="1:13" ht="18.75">
      <c r="A30" s="155"/>
      <c r="B30" s="60"/>
      <c r="C30" s="61"/>
      <c r="D30" s="61"/>
      <c r="E30" s="61"/>
      <c r="F30" s="61"/>
      <c r="G30" s="62"/>
      <c r="H30" s="63"/>
      <c r="I30" s="63"/>
      <c r="J30" s="63"/>
      <c r="K30" s="64"/>
      <c r="L30" s="64"/>
      <c r="M30" s="64"/>
    </row>
    <row r="31" spans="1:13" ht="18.75">
      <c r="A31" s="155"/>
      <c r="B31" s="60"/>
      <c r="C31" s="61"/>
      <c r="D31" s="61"/>
      <c r="E31" s="61"/>
      <c r="F31" s="61"/>
      <c r="G31" s="62"/>
      <c r="H31" s="63"/>
      <c r="I31" s="63"/>
      <c r="J31" s="63"/>
      <c r="K31" s="64"/>
      <c r="L31" s="64"/>
      <c r="M31" s="64"/>
    </row>
    <row r="32" spans="1:13" ht="18.75">
      <c r="A32" s="155"/>
      <c r="B32" s="60"/>
      <c r="C32" s="61"/>
      <c r="D32" s="61"/>
      <c r="E32" s="61"/>
      <c r="F32" s="61"/>
      <c r="G32" s="62"/>
      <c r="H32" s="63"/>
      <c r="I32" s="63"/>
      <c r="J32" s="63"/>
      <c r="K32" s="64"/>
      <c r="L32" s="64"/>
      <c r="M32" s="64"/>
    </row>
    <row r="33" spans="1:13" ht="18.75">
      <c r="A33" s="155"/>
      <c r="B33" s="60"/>
      <c r="C33" s="61"/>
      <c r="D33" s="61"/>
      <c r="E33" s="61"/>
      <c r="F33" s="61"/>
      <c r="G33" s="62"/>
      <c r="H33" s="63"/>
      <c r="I33" s="63"/>
      <c r="J33" s="63"/>
      <c r="K33" s="64"/>
      <c r="L33" s="64"/>
      <c r="M33" s="64"/>
    </row>
    <row r="34" spans="1:13" ht="18.75">
      <c r="A34" s="155"/>
      <c r="B34" s="60"/>
      <c r="C34" s="61"/>
      <c r="D34" s="61"/>
      <c r="E34" s="61"/>
      <c r="F34" s="61"/>
      <c r="G34" s="62"/>
      <c r="H34" s="63"/>
      <c r="I34" s="63"/>
      <c r="J34" s="63"/>
      <c r="K34" s="64"/>
      <c r="L34" s="64"/>
      <c r="M34" s="64"/>
    </row>
    <row r="35" spans="1:13" ht="14.25">
      <c r="A35" s="60"/>
      <c r="B35" s="315" t="s">
        <v>41</v>
      </c>
      <c r="C35" s="315"/>
      <c r="D35" s="315"/>
      <c r="E35" s="65"/>
      <c r="F35" s="65"/>
      <c r="G35" s="62"/>
      <c r="H35" s="63"/>
      <c r="I35" s="63"/>
      <c r="J35" s="243" t="s">
        <v>40</v>
      </c>
      <c r="K35" s="243"/>
      <c r="L35" s="243"/>
      <c r="M35" s="64"/>
    </row>
    <row r="36" spans="1:13" ht="14.25">
      <c r="A36" s="66"/>
      <c r="B36" s="66"/>
      <c r="C36" s="67" t="s">
        <v>42</v>
      </c>
      <c r="D36" s="68"/>
      <c r="E36" s="68"/>
      <c r="F36" s="68"/>
      <c r="G36" s="69"/>
      <c r="H36" s="70"/>
      <c r="I36" s="70"/>
      <c r="J36" s="70"/>
      <c r="K36" s="67" t="s">
        <v>43</v>
      </c>
      <c r="L36" s="29"/>
      <c r="M36" s="29"/>
    </row>
    <row r="37" spans="1:13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</sheetData>
  <sheetProtection/>
  <mergeCells count="26">
    <mergeCell ref="B28:F28"/>
    <mergeCell ref="B35:D35"/>
    <mergeCell ref="J35:L35"/>
    <mergeCell ref="A22:A23"/>
    <mergeCell ref="B22:F22"/>
    <mergeCell ref="B23:F23"/>
    <mergeCell ref="B24:F24"/>
    <mergeCell ref="B25:F25"/>
    <mergeCell ref="A26:A27"/>
    <mergeCell ref="B26:F26"/>
    <mergeCell ref="B27:F27"/>
    <mergeCell ref="B17:F17"/>
    <mergeCell ref="A18:A20"/>
    <mergeCell ref="B18:F18"/>
    <mergeCell ref="B19:F19"/>
    <mergeCell ref="B20:F20"/>
    <mergeCell ref="B21:F21"/>
    <mergeCell ref="B1:D1"/>
    <mergeCell ref="B3:M3"/>
    <mergeCell ref="A6:D11"/>
    <mergeCell ref="A12:C12"/>
    <mergeCell ref="D13:K13"/>
    <mergeCell ref="A15:A16"/>
    <mergeCell ref="B15:F16"/>
    <mergeCell ref="G15:G16"/>
    <mergeCell ref="H15:I1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N90" sqref="N90"/>
    </sheetView>
  </sheetViews>
  <sheetFormatPr defaultColWidth="8.796875" defaultRowHeight="14.25"/>
  <cols>
    <col min="7" max="7" width="13" style="0" customWidth="1"/>
    <col min="13" max="13" width="10.3984375" style="0" bestFit="1" customWidth="1"/>
  </cols>
  <sheetData>
    <row r="1" spans="1:15" ht="15.75">
      <c r="A1" s="196"/>
      <c r="B1" s="309" t="s">
        <v>151</v>
      </c>
      <c r="C1" s="309"/>
      <c r="D1" s="309"/>
      <c r="E1" s="25"/>
      <c r="F1" s="25"/>
      <c r="G1" s="25"/>
      <c r="H1" s="25"/>
      <c r="I1" s="71"/>
      <c r="J1" s="72"/>
      <c r="K1" s="72"/>
      <c r="L1" s="25"/>
      <c r="M1" s="25"/>
      <c r="N1" s="25"/>
      <c r="O1" s="25"/>
    </row>
    <row r="2" spans="1:15" ht="16.5" thickBot="1">
      <c r="A2" s="24"/>
      <c r="B2" s="164"/>
      <c r="C2" s="164"/>
      <c r="D2" s="164"/>
      <c r="E2" s="25"/>
      <c r="F2" s="25"/>
      <c r="G2" s="25"/>
      <c r="H2" s="25"/>
      <c r="I2" s="71"/>
      <c r="J2" s="72"/>
      <c r="K2" s="72"/>
      <c r="L2" s="25"/>
      <c r="M2" s="25"/>
      <c r="N2" s="25"/>
      <c r="O2" s="25"/>
    </row>
    <row r="3" spans="1:15" ht="15.75" thickBot="1">
      <c r="A3" s="165">
        <v>17</v>
      </c>
      <c r="B3" s="310" t="s">
        <v>127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5" ht="15">
      <c r="A4" s="23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25.5">
      <c r="A5" s="26" t="s">
        <v>44</v>
      </c>
      <c r="B5" s="23"/>
      <c r="C5" s="23"/>
      <c r="D5" s="23"/>
      <c r="E5" s="23"/>
      <c r="F5" s="23"/>
      <c r="G5" s="23"/>
      <c r="H5" s="23"/>
      <c r="I5" s="23"/>
      <c r="J5" s="23"/>
      <c r="K5" s="153"/>
      <c r="L5" s="153"/>
      <c r="M5" s="153"/>
      <c r="N5" s="30"/>
      <c r="O5" s="30"/>
    </row>
    <row r="6" spans="1:15" ht="15.75">
      <c r="A6" s="311"/>
      <c r="B6" s="312"/>
      <c r="C6" s="312"/>
      <c r="D6" s="312"/>
      <c r="E6" s="23"/>
      <c r="F6" s="23"/>
      <c r="G6" s="23"/>
      <c r="H6" s="23"/>
      <c r="I6" s="23"/>
      <c r="J6" s="23"/>
      <c r="K6" s="153"/>
      <c r="L6" s="153"/>
      <c r="M6" s="153"/>
      <c r="N6" s="30"/>
      <c r="O6" s="30"/>
    </row>
    <row r="7" spans="1:15" ht="15.75">
      <c r="A7" s="312"/>
      <c r="B7" s="312"/>
      <c r="C7" s="312"/>
      <c r="D7" s="312"/>
      <c r="E7" s="23"/>
      <c r="F7" s="23"/>
      <c r="G7" s="23"/>
      <c r="H7" s="23"/>
      <c r="I7" s="23"/>
      <c r="J7" s="23"/>
      <c r="K7" s="153"/>
      <c r="L7" s="153"/>
      <c r="M7" s="153"/>
      <c r="N7" s="30"/>
      <c r="O7" s="30"/>
    </row>
    <row r="8" spans="1:15" ht="15.75">
      <c r="A8" s="312"/>
      <c r="B8" s="312"/>
      <c r="C8" s="312"/>
      <c r="D8" s="312"/>
      <c r="E8" s="23"/>
      <c r="F8" s="23"/>
      <c r="G8" s="23"/>
      <c r="H8" s="23"/>
      <c r="I8" s="23"/>
      <c r="J8" s="23"/>
      <c r="K8" s="153"/>
      <c r="L8" s="153"/>
      <c r="M8" s="153"/>
      <c r="N8" s="30"/>
      <c r="O8" s="30"/>
    </row>
    <row r="9" spans="1:15" ht="15.75">
      <c r="A9" s="312"/>
      <c r="B9" s="312"/>
      <c r="C9" s="312"/>
      <c r="D9" s="312"/>
      <c r="E9" s="23"/>
      <c r="F9" s="23"/>
      <c r="G9" s="23"/>
      <c r="H9" s="23"/>
      <c r="I9" s="23"/>
      <c r="J9" s="23"/>
      <c r="K9" s="153"/>
      <c r="L9" s="153"/>
      <c r="M9" s="153"/>
      <c r="N9" s="30"/>
      <c r="O9" s="30"/>
    </row>
    <row r="10" spans="1:15" ht="15" customHeight="1">
      <c r="A10" s="312"/>
      <c r="B10" s="312"/>
      <c r="C10" s="312"/>
      <c r="D10" s="312"/>
      <c r="E10" s="23"/>
      <c r="F10" s="23"/>
      <c r="G10" s="23"/>
      <c r="H10" s="23"/>
      <c r="I10" s="23"/>
      <c r="J10" s="23"/>
      <c r="K10" s="153"/>
      <c r="L10" s="153"/>
      <c r="M10" s="153"/>
      <c r="N10" s="30"/>
      <c r="O10" s="30"/>
    </row>
    <row r="11" spans="1:15" ht="15.75" hidden="1">
      <c r="A11" s="312"/>
      <c r="B11" s="312"/>
      <c r="C11" s="312"/>
      <c r="D11" s="312"/>
      <c r="E11" s="23"/>
      <c r="F11" s="23"/>
      <c r="G11" s="23"/>
      <c r="H11" s="23"/>
      <c r="I11" s="23"/>
      <c r="J11" s="23"/>
      <c r="K11" s="153"/>
      <c r="L11" s="153"/>
      <c r="M11" s="153"/>
      <c r="N11" s="30"/>
      <c r="O11" s="30"/>
    </row>
    <row r="12" spans="1:15" ht="23.25" customHeight="1">
      <c r="A12" s="242" t="s">
        <v>46</v>
      </c>
      <c r="B12" s="242"/>
      <c r="C12" s="242"/>
      <c r="D12" s="29"/>
      <c r="E12" s="23"/>
      <c r="F12" s="23"/>
      <c r="G12" s="23"/>
      <c r="H12" s="23"/>
      <c r="I12" s="23"/>
      <c r="J12" s="23"/>
      <c r="K12" s="153"/>
      <c r="L12" s="153"/>
      <c r="M12" s="153"/>
      <c r="N12" s="30"/>
      <c r="O12" s="30"/>
    </row>
    <row r="13" spans="1:15" ht="18.75">
      <c r="A13" s="23"/>
      <c r="B13" s="23"/>
      <c r="C13" s="23"/>
      <c r="D13" s="290" t="s">
        <v>60</v>
      </c>
      <c r="E13" s="290"/>
      <c r="F13" s="290"/>
      <c r="G13" s="290"/>
      <c r="H13" s="290"/>
      <c r="I13" s="290"/>
      <c r="J13" s="290"/>
      <c r="K13" s="290"/>
      <c r="L13" s="23"/>
      <c r="M13" s="153"/>
      <c r="N13" s="153"/>
      <c r="O13" s="153"/>
    </row>
    <row r="14" spans="1:15" ht="15.75" thickBot="1">
      <c r="A14" s="25"/>
      <c r="B14" s="25"/>
      <c r="C14" s="25"/>
      <c r="D14" s="25"/>
      <c r="E14" s="25"/>
      <c r="F14" s="25"/>
      <c r="G14" s="25"/>
      <c r="H14" s="25"/>
      <c r="I14" s="71"/>
      <c r="J14" s="72"/>
      <c r="K14" s="72"/>
      <c r="L14" s="25"/>
      <c r="M14" s="25"/>
      <c r="N14" s="25"/>
      <c r="O14" s="25"/>
    </row>
    <row r="15" spans="1:15" ht="38.25">
      <c r="A15" s="248" t="s">
        <v>0</v>
      </c>
      <c r="B15" s="262" t="s">
        <v>1</v>
      </c>
      <c r="C15" s="250"/>
      <c r="D15" s="250"/>
      <c r="E15" s="250"/>
      <c r="F15" s="263"/>
      <c r="G15" s="248" t="s">
        <v>2</v>
      </c>
      <c r="H15" s="256" t="s">
        <v>3</v>
      </c>
      <c r="I15" s="257"/>
      <c r="J15" s="257"/>
      <c r="K15" s="266"/>
      <c r="L15" s="200" t="s">
        <v>4</v>
      </c>
      <c r="M15" s="200" t="s">
        <v>90</v>
      </c>
      <c r="N15" s="200" t="s">
        <v>91</v>
      </c>
      <c r="O15" s="200" t="s">
        <v>5</v>
      </c>
    </row>
    <row r="16" spans="1:15" ht="15" thickBot="1">
      <c r="A16" s="249"/>
      <c r="B16" s="264"/>
      <c r="C16" s="251"/>
      <c r="D16" s="251"/>
      <c r="E16" s="251"/>
      <c r="F16" s="265"/>
      <c r="G16" s="249"/>
      <c r="H16" s="258"/>
      <c r="I16" s="259"/>
      <c r="J16" s="259"/>
      <c r="K16" s="267"/>
      <c r="L16" s="32" t="s">
        <v>6</v>
      </c>
      <c r="M16" s="32" t="s">
        <v>6</v>
      </c>
      <c r="N16" s="32" t="s">
        <v>6</v>
      </c>
      <c r="O16" s="32" t="s">
        <v>6</v>
      </c>
    </row>
    <row r="17" spans="1:15" ht="15" customHeight="1" thickBot="1">
      <c r="A17" s="287" t="s">
        <v>128</v>
      </c>
      <c r="B17" s="245" t="s">
        <v>15</v>
      </c>
      <c r="C17" s="246"/>
      <c r="D17" s="246"/>
      <c r="E17" s="246"/>
      <c r="F17" s="268"/>
      <c r="G17" s="47" t="s">
        <v>20</v>
      </c>
      <c r="H17" s="73">
        <v>348.318</v>
      </c>
      <c r="I17" s="74"/>
      <c r="J17" s="75" t="s">
        <v>12</v>
      </c>
      <c r="K17" s="74"/>
      <c r="L17" s="172"/>
      <c r="M17" s="41">
        <f>ROUND(L17*H17,3)</f>
        <v>0</v>
      </c>
      <c r="N17" s="41">
        <f>O17-M17</f>
        <v>0</v>
      </c>
      <c r="O17" s="41">
        <f>ROUND(M17*1.23,3)</f>
        <v>0</v>
      </c>
    </row>
    <row r="18" spans="1:15" ht="15" customHeight="1" thickBot="1">
      <c r="A18" s="287"/>
      <c r="B18" s="273" t="s">
        <v>22</v>
      </c>
      <c r="C18" s="273"/>
      <c r="D18" s="273"/>
      <c r="E18" s="273"/>
      <c r="F18" s="273"/>
      <c r="G18" s="33"/>
      <c r="H18" s="76"/>
      <c r="I18" s="77"/>
      <c r="J18" s="78"/>
      <c r="K18" s="79"/>
      <c r="L18" s="173"/>
      <c r="M18" s="58">
        <f>SUM(M17:M17)</f>
        <v>0</v>
      </c>
      <c r="N18" s="58">
        <f>SUM(N17:N17)</f>
        <v>0</v>
      </c>
      <c r="O18" s="58">
        <f>SUM(O17:O17)</f>
        <v>0</v>
      </c>
    </row>
    <row r="19" spans="1:15" ht="15" thickBot="1">
      <c r="A19" s="287"/>
      <c r="B19" s="277" t="s">
        <v>27</v>
      </c>
      <c r="C19" s="278"/>
      <c r="D19" s="278"/>
      <c r="E19" s="278"/>
      <c r="F19" s="279"/>
      <c r="G19" s="280" t="s">
        <v>20</v>
      </c>
      <c r="H19" s="80">
        <f>H17</f>
        <v>348.318</v>
      </c>
      <c r="I19" s="81"/>
      <c r="J19" s="82" t="s">
        <v>12</v>
      </c>
      <c r="K19" s="83"/>
      <c r="L19" s="174"/>
      <c r="M19" s="41">
        <f>ROUND(L19*H19,3)</f>
        <v>0</v>
      </c>
      <c r="N19" s="41">
        <f aca="true" t="shared" si="0" ref="N19:N24">O19-M19</f>
        <v>0</v>
      </c>
      <c r="O19" s="41">
        <f aca="true" t="shared" si="1" ref="O19:O24">ROUND(M19*1.23,3)</f>
        <v>0</v>
      </c>
    </row>
    <row r="20" spans="1:15" ht="15" thickBot="1">
      <c r="A20" s="287"/>
      <c r="B20" s="288" t="s">
        <v>28</v>
      </c>
      <c r="C20" s="288"/>
      <c r="D20" s="288"/>
      <c r="E20" s="288"/>
      <c r="F20" s="288"/>
      <c r="G20" s="281"/>
      <c r="H20" s="190">
        <v>0.195</v>
      </c>
      <c r="I20" s="84" t="s">
        <v>32</v>
      </c>
      <c r="J20" s="85">
        <v>12</v>
      </c>
      <c r="K20" s="86" t="s">
        <v>31</v>
      </c>
      <c r="L20" s="175"/>
      <c r="M20" s="87">
        <f>ROUND(L20*H20*J20,3)</f>
        <v>0</v>
      </c>
      <c r="N20" s="87">
        <f t="shared" si="0"/>
        <v>0</v>
      </c>
      <c r="O20" s="41">
        <f t="shared" si="1"/>
        <v>0</v>
      </c>
    </row>
    <row r="21" spans="1:15" ht="15" thickBot="1">
      <c r="A21" s="287"/>
      <c r="B21" s="270" t="s">
        <v>29</v>
      </c>
      <c r="C21" s="270"/>
      <c r="D21" s="270"/>
      <c r="E21" s="270"/>
      <c r="F21" s="270"/>
      <c r="G21" s="281"/>
      <c r="H21" s="190">
        <v>0.195</v>
      </c>
      <c r="I21" s="81" t="s">
        <v>32</v>
      </c>
      <c r="J21" s="88">
        <v>12</v>
      </c>
      <c r="K21" s="89" t="s">
        <v>31</v>
      </c>
      <c r="L21" s="175"/>
      <c r="M21" s="87">
        <f>ROUND(L21*H21*J21,3)</f>
        <v>0</v>
      </c>
      <c r="N21" s="87">
        <f t="shared" si="0"/>
        <v>0</v>
      </c>
      <c r="O21" s="41">
        <f t="shared" si="1"/>
        <v>0</v>
      </c>
    </row>
    <row r="22" spans="1:15" ht="15" thickBot="1">
      <c r="A22" s="287"/>
      <c r="B22" s="269" t="s">
        <v>30</v>
      </c>
      <c r="C22" s="270"/>
      <c r="D22" s="270"/>
      <c r="E22" s="270"/>
      <c r="F22" s="270"/>
      <c r="G22" s="281"/>
      <c r="H22" s="136">
        <f>H17</f>
        <v>348.318</v>
      </c>
      <c r="I22" s="90"/>
      <c r="J22" s="91" t="s">
        <v>12</v>
      </c>
      <c r="K22" s="92"/>
      <c r="L22" s="175"/>
      <c r="M22" s="87">
        <f>ROUND(L22*H22,3)</f>
        <v>0</v>
      </c>
      <c r="N22" s="87">
        <f t="shared" si="0"/>
        <v>0</v>
      </c>
      <c r="O22" s="41">
        <f t="shared" si="1"/>
        <v>0</v>
      </c>
    </row>
    <row r="23" spans="1:15" ht="15" thickBot="1">
      <c r="A23" s="287"/>
      <c r="B23" s="269" t="s">
        <v>157</v>
      </c>
      <c r="C23" s="270"/>
      <c r="D23" s="270"/>
      <c r="E23" s="270"/>
      <c r="F23" s="270"/>
      <c r="G23" s="281"/>
      <c r="H23" s="136">
        <f>H22</f>
        <v>348.318</v>
      </c>
      <c r="I23" s="90"/>
      <c r="J23" s="91" t="s">
        <v>12</v>
      </c>
      <c r="K23" s="92"/>
      <c r="L23" s="175"/>
      <c r="M23" s="87">
        <f>ROUND(L23*H23,3)</f>
        <v>0</v>
      </c>
      <c r="N23" s="87">
        <f t="shared" si="0"/>
        <v>0</v>
      </c>
      <c r="O23" s="41">
        <f t="shared" si="1"/>
        <v>0</v>
      </c>
    </row>
    <row r="24" spans="1:15" ht="15" thickBot="1">
      <c r="A24" s="287"/>
      <c r="B24" s="93" t="s">
        <v>129</v>
      </c>
      <c r="C24" s="94"/>
      <c r="D24" s="94"/>
      <c r="E24" s="94"/>
      <c r="F24" s="95"/>
      <c r="G24" s="281"/>
      <c r="H24" s="96">
        <v>10</v>
      </c>
      <c r="I24" s="81" t="s">
        <v>32</v>
      </c>
      <c r="J24" s="88">
        <v>12</v>
      </c>
      <c r="K24" s="97" t="s">
        <v>31</v>
      </c>
      <c r="L24" s="170"/>
      <c r="M24" s="45">
        <f>ROUND(L24*H24*J24,3)</f>
        <v>0</v>
      </c>
      <c r="N24" s="98">
        <f t="shared" si="0"/>
        <v>0</v>
      </c>
      <c r="O24" s="41">
        <f t="shared" si="1"/>
        <v>0</v>
      </c>
    </row>
    <row r="25" spans="1:15" ht="15" customHeight="1" thickBot="1">
      <c r="A25" s="287"/>
      <c r="B25" s="284" t="s">
        <v>130</v>
      </c>
      <c r="C25" s="273"/>
      <c r="D25" s="273"/>
      <c r="E25" s="273"/>
      <c r="F25" s="289"/>
      <c r="G25" s="99"/>
      <c r="H25" s="100" t="s">
        <v>8</v>
      </c>
      <c r="I25" s="101"/>
      <c r="J25" s="102"/>
      <c r="K25" s="103"/>
      <c r="L25" s="104"/>
      <c r="M25" s="105">
        <f>SUM(M19:M24)</f>
        <v>0</v>
      </c>
      <c r="N25" s="105">
        <f>SUM(N19:N24)</f>
        <v>0</v>
      </c>
      <c r="O25" s="105">
        <f>SUM(O19:O24)</f>
        <v>0</v>
      </c>
    </row>
    <row r="26" spans="1:15" ht="15.75" customHeight="1" thickBot="1">
      <c r="A26" s="249"/>
      <c r="B26" s="284" t="s">
        <v>7</v>
      </c>
      <c r="C26" s="285"/>
      <c r="D26" s="285"/>
      <c r="E26" s="285"/>
      <c r="F26" s="286"/>
      <c r="G26" s="106"/>
      <c r="H26" s="107"/>
      <c r="I26" s="108"/>
      <c r="J26" s="109"/>
      <c r="K26" s="108"/>
      <c r="L26" s="110"/>
      <c r="M26" s="58">
        <f>M18+M25</f>
        <v>0</v>
      </c>
      <c r="N26" s="58">
        <f>N18+N25</f>
        <v>0</v>
      </c>
      <c r="O26" s="58">
        <f>O18+O25</f>
        <v>0</v>
      </c>
    </row>
    <row r="27" spans="1:15" ht="14.25" customHeight="1">
      <c r="A27" s="248" t="s">
        <v>131</v>
      </c>
      <c r="B27" s="293" t="s">
        <v>15</v>
      </c>
      <c r="C27" s="294"/>
      <c r="D27" s="294"/>
      <c r="E27" s="294"/>
      <c r="F27" s="295"/>
      <c r="G27" s="38" t="s">
        <v>18</v>
      </c>
      <c r="H27" s="73">
        <v>97.044</v>
      </c>
      <c r="I27" s="74"/>
      <c r="J27" s="75" t="s">
        <v>12</v>
      </c>
      <c r="K27" s="74"/>
      <c r="L27" s="172"/>
      <c r="M27" s="120">
        <f>ROUND(L27*H27,3)</f>
        <v>0</v>
      </c>
      <c r="N27" s="120">
        <f>O27-M27</f>
        <v>0</v>
      </c>
      <c r="O27" s="120">
        <f>ROUND(M27*1.23,3)</f>
        <v>0</v>
      </c>
    </row>
    <row r="28" spans="1:15" ht="15" thickBot="1">
      <c r="A28" s="287"/>
      <c r="B28" s="296" t="s">
        <v>16</v>
      </c>
      <c r="C28" s="297"/>
      <c r="D28" s="297"/>
      <c r="E28" s="297"/>
      <c r="F28" s="298"/>
      <c r="G28" s="121" t="s">
        <v>116</v>
      </c>
      <c r="H28" s="73">
        <v>291.582</v>
      </c>
      <c r="I28" s="74"/>
      <c r="J28" s="75" t="s">
        <v>12</v>
      </c>
      <c r="K28" s="74"/>
      <c r="L28" s="172"/>
      <c r="M28" s="120">
        <f>ROUND(L28*H28,3)</f>
        <v>0</v>
      </c>
      <c r="N28" s="120">
        <f>O28-M28</f>
        <v>0</v>
      </c>
      <c r="O28" s="120">
        <f>ROUND(M28*1.23,3)</f>
        <v>0</v>
      </c>
    </row>
    <row r="29" spans="1:15" ht="15" customHeight="1" thickBot="1">
      <c r="A29" s="287"/>
      <c r="B29" s="273" t="s">
        <v>77</v>
      </c>
      <c r="C29" s="273"/>
      <c r="D29" s="273"/>
      <c r="E29" s="273"/>
      <c r="F29" s="273"/>
      <c r="G29" s="33"/>
      <c r="H29" s="76"/>
      <c r="I29" s="77"/>
      <c r="J29" s="78"/>
      <c r="K29" s="79"/>
      <c r="L29" s="173"/>
      <c r="M29" s="58">
        <f>SUM(M27:M28)</f>
        <v>0</v>
      </c>
      <c r="N29" s="58">
        <f>SUM(N27:N28)</f>
        <v>0</v>
      </c>
      <c r="O29" s="58">
        <f>SUM(O27:O28)</f>
        <v>0</v>
      </c>
    </row>
    <row r="30" spans="1:15" ht="15" thickBot="1">
      <c r="A30" s="287"/>
      <c r="B30" s="299" t="s">
        <v>80</v>
      </c>
      <c r="C30" s="300"/>
      <c r="D30" s="300"/>
      <c r="E30" s="300"/>
      <c r="F30" s="301"/>
      <c r="G30" s="38" t="s">
        <v>18</v>
      </c>
      <c r="H30" s="123">
        <f>H27</f>
        <v>97.044</v>
      </c>
      <c r="I30" s="124"/>
      <c r="J30" s="125" t="s">
        <v>12</v>
      </c>
      <c r="K30" s="126"/>
      <c r="L30" s="168"/>
      <c r="M30" s="127">
        <f>ROUND(L30*H30,3)</f>
        <v>0</v>
      </c>
      <c r="N30" s="127">
        <f aca="true" t="shared" si="2" ref="N30:N36">O30-M30</f>
        <v>0</v>
      </c>
      <c r="O30" s="127">
        <f>ROUND(M30*1.23,3)</f>
        <v>0</v>
      </c>
    </row>
    <row r="31" spans="1:15" ht="15" thickBot="1">
      <c r="A31" s="287"/>
      <c r="B31" s="269" t="s">
        <v>81</v>
      </c>
      <c r="C31" s="270"/>
      <c r="D31" s="270"/>
      <c r="E31" s="270"/>
      <c r="F31" s="302"/>
      <c r="G31" s="121" t="s">
        <v>116</v>
      </c>
      <c r="H31" s="128">
        <f>H28</f>
        <v>291.582</v>
      </c>
      <c r="I31" s="90"/>
      <c r="J31" s="91" t="s">
        <v>12</v>
      </c>
      <c r="K31" s="92"/>
      <c r="L31" s="175"/>
      <c r="M31" s="127">
        <f>ROUND(L31*H31,3)</f>
        <v>0</v>
      </c>
      <c r="N31" s="87">
        <f t="shared" si="2"/>
        <v>0</v>
      </c>
      <c r="O31" s="127">
        <f aca="true" t="shared" si="3" ref="O31:O36">ROUND(M31*1.23,3)</f>
        <v>0</v>
      </c>
    </row>
    <row r="32" spans="1:15" ht="15" thickBot="1">
      <c r="A32" s="287"/>
      <c r="B32" s="288" t="s">
        <v>83</v>
      </c>
      <c r="C32" s="288"/>
      <c r="D32" s="288"/>
      <c r="E32" s="288"/>
      <c r="F32" s="288"/>
      <c r="G32" s="201"/>
      <c r="H32" s="190">
        <v>0.106</v>
      </c>
      <c r="I32" s="84" t="s">
        <v>32</v>
      </c>
      <c r="J32" s="85">
        <v>12</v>
      </c>
      <c r="K32" s="86" t="s">
        <v>31</v>
      </c>
      <c r="L32" s="175"/>
      <c r="M32" s="87">
        <f>ROUND(L32*H32*J32,3)</f>
        <v>0</v>
      </c>
      <c r="N32" s="87">
        <f t="shared" si="2"/>
        <v>0</v>
      </c>
      <c r="O32" s="127">
        <f t="shared" si="3"/>
        <v>0</v>
      </c>
    </row>
    <row r="33" spans="1:15" ht="15" thickBot="1">
      <c r="A33" s="287"/>
      <c r="B33" s="270" t="s">
        <v>84</v>
      </c>
      <c r="C33" s="270"/>
      <c r="D33" s="270"/>
      <c r="E33" s="270"/>
      <c r="F33" s="270"/>
      <c r="G33" s="201"/>
      <c r="H33" s="190">
        <v>0.106</v>
      </c>
      <c r="I33" s="81" t="s">
        <v>32</v>
      </c>
      <c r="J33" s="88">
        <v>12</v>
      </c>
      <c r="K33" s="89" t="s">
        <v>31</v>
      </c>
      <c r="L33" s="175"/>
      <c r="M33" s="87">
        <f>ROUND(L33*H33*J33,3)</f>
        <v>0</v>
      </c>
      <c r="N33" s="87">
        <f t="shared" si="2"/>
        <v>0</v>
      </c>
      <c r="O33" s="127">
        <f t="shared" si="3"/>
        <v>0</v>
      </c>
    </row>
    <row r="34" spans="1:15" ht="15" thickBot="1">
      <c r="A34" s="287"/>
      <c r="B34" s="269" t="s">
        <v>85</v>
      </c>
      <c r="C34" s="270"/>
      <c r="D34" s="270"/>
      <c r="E34" s="270"/>
      <c r="F34" s="270"/>
      <c r="G34" s="201"/>
      <c r="H34" s="136">
        <f>H30+H31</f>
        <v>388.626</v>
      </c>
      <c r="I34" s="90"/>
      <c r="J34" s="91" t="s">
        <v>12</v>
      </c>
      <c r="K34" s="92"/>
      <c r="L34" s="175"/>
      <c r="M34" s="87">
        <f>ROUND(L34*H34,3)</f>
        <v>0</v>
      </c>
      <c r="N34" s="87">
        <f t="shared" si="2"/>
        <v>0</v>
      </c>
      <c r="O34" s="127">
        <f t="shared" si="3"/>
        <v>0</v>
      </c>
    </row>
    <row r="35" spans="1:15" ht="15" thickBot="1">
      <c r="A35" s="287"/>
      <c r="B35" s="269" t="s">
        <v>158</v>
      </c>
      <c r="C35" s="270"/>
      <c r="D35" s="270"/>
      <c r="E35" s="270"/>
      <c r="F35" s="270"/>
      <c r="G35" s="201"/>
      <c r="H35" s="136">
        <f>H34</f>
        <v>388.626</v>
      </c>
      <c r="I35" s="90"/>
      <c r="J35" s="91" t="s">
        <v>12</v>
      </c>
      <c r="K35" s="92"/>
      <c r="L35" s="175"/>
      <c r="M35" s="87">
        <f>ROUND(L35*H35,3)</f>
        <v>0</v>
      </c>
      <c r="N35" s="87">
        <f>O35-M35</f>
        <v>0</v>
      </c>
      <c r="O35" s="127">
        <f t="shared" si="3"/>
        <v>0</v>
      </c>
    </row>
    <row r="36" spans="1:15" ht="15" thickBot="1">
      <c r="A36" s="287"/>
      <c r="B36" s="93" t="s">
        <v>132</v>
      </c>
      <c r="C36" s="94"/>
      <c r="D36" s="94"/>
      <c r="E36" s="94"/>
      <c r="F36" s="95"/>
      <c r="G36" s="201"/>
      <c r="H36" s="96">
        <v>5</v>
      </c>
      <c r="I36" s="81" t="s">
        <v>32</v>
      </c>
      <c r="J36" s="88">
        <v>12</v>
      </c>
      <c r="K36" s="97" t="s">
        <v>31</v>
      </c>
      <c r="L36" s="170"/>
      <c r="M36" s="45">
        <f>ROUND(L36*H36*J36,3)</f>
        <v>0</v>
      </c>
      <c r="N36" s="98">
        <f t="shared" si="2"/>
        <v>0</v>
      </c>
      <c r="O36" s="127">
        <f t="shared" si="3"/>
        <v>0</v>
      </c>
    </row>
    <row r="37" spans="1:15" ht="15" customHeight="1" thickBot="1">
      <c r="A37" s="287"/>
      <c r="B37" s="284" t="s">
        <v>88</v>
      </c>
      <c r="C37" s="273"/>
      <c r="D37" s="273"/>
      <c r="E37" s="273"/>
      <c r="F37" s="289"/>
      <c r="G37" s="99"/>
      <c r="H37" s="100" t="s">
        <v>8</v>
      </c>
      <c r="I37" s="101"/>
      <c r="J37" s="102"/>
      <c r="K37" s="103"/>
      <c r="L37" s="104"/>
      <c r="M37" s="105">
        <f>SUM(M30:M36)</f>
        <v>0</v>
      </c>
      <c r="N37" s="105">
        <f>SUM(N30:N36)</f>
        <v>0</v>
      </c>
      <c r="O37" s="105">
        <f>SUM(O30:O36)</f>
        <v>0</v>
      </c>
    </row>
    <row r="38" spans="1:15" ht="15.75" customHeight="1" thickBot="1">
      <c r="A38" s="249"/>
      <c r="B38" s="284" t="s">
        <v>7</v>
      </c>
      <c r="C38" s="285"/>
      <c r="D38" s="285"/>
      <c r="E38" s="285"/>
      <c r="F38" s="286"/>
      <c r="G38" s="106"/>
      <c r="H38" s="107"/>
      <c r="I38" s="108"/>
      <c r="J38" s="109"/>
      <c r="K38" s="108"/>
      <c r="L38" s="110"/>
      <c r="M38" s="58">
        <f>M29+M37</f>
        <v>0</v>
      </c>
      <c r="N38" s="58">
        <f>N29+N37</f>
        <v>0</v>
      </c>
      <c r="O38" s="58">
        <f>O29+O37</f>
        <v>0</v>
      </c>
    </row>
    <row r="39" spans="1:15" ht="16.5" customHeight="1">
      <c r="A39" s="248" t="s">
        <v>163</v>
      </c>
      <c r="B39" s="293" t="s">
        <v>15</v>
      </c>
      <c r="C39" s="294"/>
      <c r="D39" s="294"/>
      <c r="E39" s="294"/>
      <c r="F39" s="295"/>
      <c r="G39" s="38" t="s">
        <v>74</v>
      </c>
      <c r="H39" s="134">
        <v>22.022</v>
      </c>
      <c r="I39" s="208"/>
      <c r="J39" s="209" t="s">
        <v>12</v>
      </c>
      <c r="K39" s="208"/>
      <c r="L39" s="210"/>
      <c r="M39" s="120">
        <f>ROUND(L39*H39,3)</f>
        <v>0</v>
      </c>
      <c r="N39" s="120">
        <f>O39-M39</f>
        <v>0</v>
      </c>
      <c r="O39" s="120">
        <f>ROUND(M39*1.23,3)</f>
        <v>0</v>
      </c>
    </row>
    <row r="40" spans="1:15" ht="14.25">
      <c r="A40" s="287"/>
      <c r="B40" s="296" t="s">
        <v>16</v>
      </c>
      <c r="C40" s="297"/>
      <c r="D40" s="297"/>
      <c r="E40" s="297"/>
      <c r="F40" s="298"/>
      <c r="G40" s="121" t="s">
        <v>71</v>
      </c>
      <c r="H40" s="134">
        <v>66.1278</v>
      </c>
      <c r="I40" s="208"/>
      <c r="J40" s="209" t="s">
        <v>12</v>
      </c>
      <c r="K40" s="208"/>
      <c r="L40" s="210">
        <v>0</v>
      </c>
      <c r="M40" s="120">
        <f>ROUND(L40*H40,3)</f>
        <v>0</v>
      </c>
      <c r="N40" s="120">
        <f>O40-M40</f>
        <v>0</v>
      </c>
      <c r="O40" s="120">
        <f>ROUND(M40*1.23,3)</f>
        <v>0</v>
      </c>
    </row>
    <row r="41" spans="1:15" ht="17.25" customHeight="1" thickBot="1">
      <c r="A41" s="287"/>
      <c r="B41" s="254" t="s">
        <v>70</v>
      </c>
      <c r="C41" s="255"/>
      <c r="D41" s="255"/>
      <c r="E41" s="255"/>
      <c r="F41" s="303"/>
      <c r="G41" s="122" t="s">
        <v>72</v>
      </c>
      <c r="H41" s="134">
        <v>215.29</v>
      </c>
      <c r="I41" s="208"/>
      <c r="J41" s="209" t="s">
        <v>12</v>
      </c>
      <c r="K41" s="208"/>
      <c r="L41" s="210"/>
      <c r="M41" s="120">
        <f>ROUND(L41*H41,3)</f>
        <v>0</v>
      </c>
      <c r="N41" s="120">
        <f>O41-M41</f>
        <v>0</v>
      </c>
      <c r="O41" s="120">
        <f>ROUND(M41*1.23,3)</f>
        <v>0</v>
      </c>
    </row>
    <row r="42" spans="1:15" ht="15" customHeight="1" thickBot="1">
      <c r="A42" s="287"/>
      <c r="B42" s="273" t="s">
        <v>77</v>
      </c>
      <c r="C42" s="273"/>
      <c r="D42" s="273"/>
      <c r="E42" s="273"/>
      <c r="F42" s="273"/>
      <c r="G42" s="211"/>
      <c r="H42" s="212">
        <f>SUM(H39:H41)</f>
        <v>303.4398</v>
      </c>
      <c r="I42" s="213"/>
      <c r="J42" s="214"/>
      <c r="K42" s="215"/>
      <c r="L42" s="140"/>
      <c r="M42" s="58">
        <f>SUM(M39:M41)</f>
        <v>0</v>
      </c>
      <c r="N42" s="58">
        <f>SUM(N39:N41)</f>
        <v>0</v>
      </c>
      <c r="O42" s="58">
        <f>SUM(O39:O41)</f>
        <v>0</v>
      </c>
    </row>
    <row r="43" spans="1:15" ht="15" thickBot="1">
      <c r="A43" s="287"/>
      <c r="B43" s="299" t="s">
        <v>80</v>
      </c>
      <c r="C43" s="300"/>
      <c r="D43" s="300"/>
      <c r="E43" s="300"/>
      <c r="F43" s="301"/>
      <c r="G43" s="38" t="s">
        <v>74</v>
      </c>
      <c r="H43" s="193">
        <v>66.1278</v>
      </c>
      <c r="I43" s="216"/>
      <c r="J43" s="217" t="s">
        <v>12</v>
      </c>
      <c r="K43" s="218"/>
      <c r="L43" s="219"/>
      <c r="M43" s="127">
        <f>ROUND(L43*H43,3)</f>
        <v>0</v>
      </c>
      <c r="N43" s="127">
        <f aca="true" t="shared" si="4" ref="N43:N49">O43-M43</f>
        <v>0</v>
      </c>
      <c r="O43" s="127">
        <f>ROUND(M43*1.23,3)</f>
        <v>0</v>
      </c>
    </row>
    <row r="44" spans="1:15" ht="15" thickBot="1">
      <c r="A44" s="287"/>
      <c r="B44" s="269" t="s">
        <v>81</v>
      </c>
      <c r="C44" s="270"/>
      <c r="D44" s="270"/>
      <c r="E44" s="270"/>
      <c r="F44" s="302"/>
      <c r="G44" s="121" t="s">
        <v>71</v>
      </c>
      <c r="H44" s="194">
        <v>0</v>
      </c>
      <c r="I44" s="220"/>
      <c r="J44" s="221" t="s">
        <v>12</v>
      </c>
      <c r="K44" s="222"/>
      <c r="L44" s="223"/>
      <c r="M44" s="127">
        <f>ROUND(L44*H44,3)</f>
        <v>0</v>
      </c>
      <c r="N44" s="87">
        <f t="shared" si="4"/>
        <v>0</v>
      </c>
      <c r="O44" s="127">
        <f aca="true" t="shared" si="5" ref="O44:O49">ROUND(M44*1.23,3)</f>
        <v>0</v>
      </c>
    </row>
    <row r="45" spans="1:15" ht="15" thickBot="1">
      <c r="A45" s="287"/>
      <c r="B45" s="291" t="s">
        <v>82</v>
      </c>
      <c r="C45" s="288"/>
      <c r="D45" s="288"/>
      <c r="E45" s="288"/>
      <c r="F45" s="292"/>
      <c r="G45" s="121" t="s">
        <v>72</v>
      </c>
      <c r="H45" s="194">
        <f>H41</f>
        <v>215.29</v>
      </c>
      <c r="I45" s="220"/>
      <c r="J45" s="221" t="s">
        <v>12</v>
      </c>
      <c r="K45" s="222"/>
      <c r="L45" s="223"/>
      <c r="M45" s="127">
        <f>ROUND(L45*H45,3)</f>
        <v>0</v>
      </c>
      <c r="N45" s="120">
        <f t="shared" si="4"/>
        <v>0</v>
      </c>
      <c r="O45" s="127">
        <f t="shared" si="5"/>
        <v>0</v>
      </c>
    </row>
    <row r="46" spans="1:15" ht="15" thickBot="1">
      <c r="A46" s="287"/>
      <c r="B46" s="288" t="s">
        <v>83</v>
      </c>
      <c r="C46" s="288"/>
      <c r="D46" s="288"/>
      <c r="E46" s="288"/>
      <c r="F46" s="288"/>
      <c r="G46" s="47"/>
      <c r="H46" s="190">
        <v>281.418</v>
      </c>
      <c r="I46" s="224" t="s">
        <v>32</v>
      </c>
      <c r="J46" s="225">
        <v>12</v>
      </c>
      <c r="K46" s="226" t="s">
        <v>31</v>
      </c>
      <c r="L46" s="223"/>
      <c r="M46" s="87">
        <f>ROUND(L46*H46*J46,3)</f>
        <v>0</v>
      </c>
      <c r="N46" s="87">
        <f t="shared" si="4"/>
        <v>0</v>
      </c>
      <c r="O46" s="127">
        <f t="shared" si="5"/>
        <v>0</v>
      </c>
    </row>
    <row r="47" spans="1:15" ht="15" thickBot="1">
      <c r="A47" s="287"/>
      <c r="B47" s="270" t="s">
        <v>84</v>
      </c>
      <c r="C47" s="270"/>
      <c r="D47" s="270"/>
      <c r="E47" s="270"/>
      <c r="F47" s="270"/>
      <c r="G47" s="47"/>
      <c r="H47" s="190">
        <v>281.418</v>
      </c>
      <c r="I47" s="227" t="s">
        <v>32</v>
      </c>
      <c r="J47" s="228">
        <v>12</v>
      </c>
      <c r="K47" s="229" t="s">
        <v>31</v>
      </c>
      <c r="L47" s="223"/>
      <c r="M47" s="87">
        <f>ROUND(L47*H47*J47,3)</f>
        <v>0</v>
      </c>
      <c r="N47" s="87">
        <f t="shared" si="4"/>
        <v>0</v>
      </c>
      <c r="O47" s="127">
        <f t="shared" si="5"/>
        <v>0</v>
      </c>
    </row>
    <row r="48" spans="1:15" ht="15" thickBot="1">
      <c r="A48" s="287"/>
      <c r="B48" s="269" t="s">
        <v>85</v>
      </c>
      <c r="C48" s="270"/>
      <c r="D48" s="270"/>
      <c r="E48" s="270"/>
      <c r="F48" s="270"/>
      <c r="G48" s="47"/>
      <c r="H48" s="136">
        <f>H43+H44+H45</f>
        <v>281.4178</v>
      </c>
      <c r="I48" s="220"/>
      <c r="J48" s="221" t="s">
        <v>12</v>
      </c>
      <c r="K48" s="222"/>
      <c r="L48" s="223"/>
      <c r="M48" s="87">
        <f>ROUND(L48*H48,3)</f>
        <v>0</v>
      </c>
      <c r="N48" s="87">
        <f t="shared" si="4"/>
        <v>0</v>
      </c>
      <c r="O48" s="127">
        <f t="shared" si="5"/>
        <v>0</v>
      </c>
    </row>
    <row r="49" spans="1:15" ht="15" thickBot="1">
      <c r="A49" s="287"/>
      <c r="B49" s="93" t="s">
        <v>86</v>
      </c>
      <c r="C49" s="94"/>
      <c r="D49" s="94"/>
      <c r="E49" s="94"/>
      <c r="F49" s="95"/>
      <c r="G49" s="47"/>
      <c r="H49" s="137">
        <v>1</v>
      </c>
      <c r="I49" s="227" t="s">
        <v>32</v>
      </c>
      <c r="J49" s="228">
        <v>12</v>
      </c>
      <c r="K49" s="230" t="s">
        <v>31</v>
      </c>
      <c r="L49" s="231"/>
      <c r="M49" s="45">
        <f>ROUND(L49*H49*J49,3)</f>
        <v>0</v>
      </c>
      <c r="N49" s="98">
        <f t="shared" si="4"/>
        <v>0</v>
      </c>
      <c r="O49" s="127">
        <f t="shared" si="5"/>
        <v>0</v>
      </c>
    </row>
    <row r="50" spans="1:15" ht="15" customHeight="1" thickBot="1">
      <c r="A50" s="287"/>
      <c r="B50" s="284" t="s">
        <v>88</v>
      </c>
      <c r="C50" s="273"/>
      <c r="D50" s="273"/>
      <c r="E50" s="273"/>
      <c r="F50" s="289"/>
      <c r="G50" s="104"/>
      <c r="H50" s="191" t="s">
        <v>8</v>
      </c>
      <c r="I50" s="232"/>
      <c r="J50" s="199"/>
      <c r="K50" s="233"/>
      <c r="L50" s="104"/>
      <c r="M50" s="105">
        <f>SUM(M43:M49)</f>
        <v>0</v>
      </c>
      <c r="N50" s="105">
        <f>SUM(N43:N49)</f>
        <v>0</v>
      </c>
      <c r="O50" s="105">
        <f>SUM(O43:O49)</f>
        <v>0</v>
      </c>
    </row>
    <row r="51" spans="1:15" ht="15.75" customHeight="1" thickBot="1">
      <c r="A51" s="249"/>
      <c r="B51" s="284" t="s">
        <v>7</v>
      </c>
      <c r="C51" s="285"/>
      <c r="D51" s="285"/>
      <c r="E51" s="285"/>
      <c r="F51" s="286"/>
      <c r="G51" s="234"/>
      <c r="H51" s="192"/>
      <c r="I51" s="235"/>
      <c r="J51" s="236"/>
      <c r="K51" s="235"/>
      <c r="L51" s="237"/>
      <c r="M51" s="58">
        <f>M42+M50</f>
        <v>0</v>
      </c>
      <c r="N51" s="58">
        <f>N42+N50</f>
        <v>0</v>
      </c>
      <c r="O51" s="58">
        <f>O42+O50</f>
        <v>0</v>
      </c>
    </row>
    <row r="52" spans="1:15" ht="15" customHeight="1" thickBot="1">
      <c r="A52" s="287" t="s">
        <v>164</v>
      </c>
      <c r="B52" s="245" t="s">
        <v>15</v>
      </c>
      <c r="C52" s="246"/>
      <c r="D52" s="246"/>
      <c r="E52" s="246"/>
      <c r="F52" s="268"/>
      <c r="G52" s="47" t="s">
        <v>20</v>
      </c>
      <c r="H52" s="134">
        <v>3.149</v>
      </c>
      <c r="I52" s="208"/>
      <c r="J52" s="209" t="s">
        <v>12</v>
      </c>
      <c r="K52" s="208"/>
      <c r="L52" s="210"/>
      <c r="M52" s="41">
        <f>ROUND(L52*H52,2)</f>
        <v>0</v>
      </c>
      <c r="N52" s="41">
        <f>O52-M52</f>
        <v>0</v>
      </c>
      <c r="O52" s="41">
        <f>ROUND(M52*1.23,3)</f>
        <v>0</v>
      </c>
    </row>
    <row r="53" spans="1:15" ht="15" customHeight="1" thickBot="1">
      <c r="A53" s="287"/>
      <c r="B53" s="273" t="s">
        <v>78</v>
      </c>
      <c r="C53" s="273"/>
      <c r="D53" s="273"/>
      <c r="E53" s="273"/>
      <c r="F53" s="273"/>
      <c r="G53" s="211"/>
      <c r="H53" s="135"/>
      <c r="I53" s="213"/>
      <c r="J53" s="214"/>
      <c r="K53" s="215"/>
      <c r="L53" s="140"/>
      <c r="M53" s="58">
        <f>SUM(M52:M52)</f>
        <v>0</v>
      </c>
      <c r="N53" s="58">
        <f>SUM(N52:N52)</f>
        <v>0</v>
      </c>
      <c r="O53" s="58">
        <f>SUM(O52:O52)</f>
        <v>0</v>
      </c>
    </row>
    <row r="54" spans="1:15" ht="15" thickBot="1">
      <c r="A54" s="287"/>
      <c r="B54" s="277" t="s">
        <v>27</v>
      </c>
      <c r="C54" s="278"/>
      <c r="D54" s="278"/>
      <c r="E54" s="278"/>
      <c r="F54" s="279"/>
      <c r="G54" s="318" t="s">
        <v>20</v>
      </c>
      <c r="H54" s="136">
        <f>H52</f>
        <v>3.149</v>
      </c>
      <c r="I54" s="227"/>
      <c r="J54" s="238" t="s">
        <v>12</v>
      </c>
      <c r="K54" s="239"/>
      <c r="L54" s="240"/>
      <c r="M54" s="41">
        <f>ROUND(L54*H54,3)</f>
        <v>0</v>
      </c>
      <c r="N54" s="41">
        <f>O54-M54</f>
        <v>0</v>
      </c>
      <c r="O54" s="41">
        <f>ROUND(M54*1.23,3)</f>
        <v>0</v>
      </c>
    </row>
    <row r="55" spans="1:15" ht="15" thickBot="1">
      <c r="A55" s="287"/>
      <c r="B55" s="288" t="s">
        <v>28</v>
      </c>
      <c r="C55" s="288"/>
      <c r="D55" s="288"/>
      <c r="E55" s="288"/>
      <c r="F55" s="288"/>
      <c r="G55" s="319"/>
      <c r="H55" s="190">
        <v>3.149</v>
      </c>
      <c r="I55" s="224" t="s">
        <v>32</v>
      </c>
      <c r="J55" s="225">
        <v>12</v>
      </c>
      <c r="K55" s="226" t="s">
        <v>31</v>
      </c>
      <c r="L55" s="223"/>
      <c r="M55" s="87">
        <f>ROUND(L55*H55*J55,3)</f>
        <v>0</v>
      </c>
      <c r="N55" s="87">
        <f>O55-M55</f>
        <v>0</v>
      </c>
      <c r="O55" s="41">
        <f>ROUND(M55*1.23,3)</f>
        <v>0</v>
      </c>
    </row>
    <row r="56" spans="1:15" ht="15" thickBot="1">
      <c r="A56" s="287"/>
      <c r="B56" s="270" t="s">
        <v>29</v>
      </c>
      <c r="C56" s="270"/>
      <c r="D56" s="270"/>
      <c r="E56" s="270"/>
      <c r="F56" s="270"/>
      <c r="G56" s="319"/>
      <c r="H56" s="190">
        <v>0.003</v>
      </c>
      <c r="I56" s="227" t="s">
        <v>32</v>
      </c>
      <c r="J56" s="228">
        <v>12</v>
      </c>
      <c r="K56" s="229" t="s">
        <v>31</v>
      </c>
      <c r="L56" s="223"/>
      <c r="M56" s="87">
        <f>ROUND(L56*H56*J56,3)</f>
        <v>0</v>
      </c>
      <c r="N56" s="87">
        <f>O56-M56</f>
        <v>0</v>
      </c>
      <c r="O56" s="41">
        <f>ROUND(M56*1.23,3)</f>
        <v>0</v>
      </c>
    </row>
    <row r="57" spans="1:15" ht="15" thickBot="1">
      <c r="A57" s="287"/>
      <c r="B57" s="269" t="s">
        <v>30</v>
      </c>
      <c r="C57" s="270"/>
      <c r="D57" s="270"/>
      <c r="E57" s="270"/>
      <c r="F57" s="270"/>
      <c r="G57" s="319"/>
      <c r="H57" s="136">
        <f>H52</f>
        <v>3.149</v>
      </c>
      <c r="I57" s="220"/>
      <c r="J57" s="221" t="s">
        <v>12</v>
      </c>
      <c r="K57" s="222"/>
      <c r="L57" s="223"/>
      <c r="M57" s="87">
        <f>ROUND(L57*H57,3)</f>
        <v>0</v>
      </c>
      <c r="N57" s="87">
        <f>O57-M57</f>
        <v>0</v>
      </c>
      <c r="O57" s="41">
        <f>ROUND(M57*1.23,3)</f>
        <v>0</v>
      </c>
    </row>
    <row r="58" spans="1:15" ht="15" thickBot="1">
      <c r="A58" s="287"/>
      <c r="B58" s="93" t="s">
        <v>75</v>
      </c>
      <c r="C58" s="94"/>
      <c r="D58" s="94"/>
      <c r="E58" s="94"/>
      <c r="F58" s="95"/>
      <c r="G58" s="319"/>
      <c r="H58" s="137">
        <v>4</v>
      </c>
      <c r="I58" s="227" t="s">
        <v>32</v>
      </c>
      <c r="J58" s="228">
        <v>12</v>
      </c>
      <c r="K58" s="230" t="s">
        <v>31</v>
      </c>
      <c r="L58" s="231"/>
      <c r="M58" s="45">
        <f>ROUND(L58*H58*J58,3)</f>
        <v>0</v>
      </c>
      <c r="N58" s="98">
        <f>O58-M58</f>
        <v>0</v>
      </c>
      <c r="O58" s="41">
        <f>ROUND(M58*1.23,3)</f>
        <v>0</v>
      </c>
    </row>
    <row r="59" spans="1:15" ht="15" customHeight="1" thickBot="1">
      <c r="A59" s="287"/>
      <c r="B59" s="284" t="s">
        <v>76</v>
      </c>
      <c r="C59" s="273"/>
      <c r="D59" s="273"/>
      <c r="E59" s="273"/>
      <c r="F59" s="289"/>
      <c r="G59" s="104"/>
      <c r="H59" s="191" t="s">
        <v>8</v>
      </c>
      <c r="I59" s="232"/>
      <c r="J59" s="199"/>
      <c r="K59" s="233"/>
      <c r="L59" s="104"/>
      <c r="M59" s="105">
        <f>SUM(M54:M58)</f>
        <v>0</v>
      </c>
      <c r="N59" s="105">
        <f>SUM(N54:N58)</f>
        <v>0</v>
      </c>
      <c r="O59" s="105">
        <f>SUM(O54:O58)</f>
        <v>0</v>
      </c>
    </row>
    <row r="60" spans="1:15" ht="15.75" customHeight="1" thickBot="1">
      <c r="A60" s="249"/>
      <c r="B60" s="284" t="s">
        <v>7</v>
      </c>
      <c r="C60" s="285"/>
      <c r="D60" s="285"/>
      <c r="E60" s="285"/>
      <c r="F60" s="286"/>
      <c r="G60" s="234"/>
      <c r="H60" s="192"/>
      <c r="I60" s="235"/>
      <c r="J60" s="236"/>
      <c r="K60" s="235"/>
      <c r="L60" s="237"/>
      <c r="M60" s="58">
        <f>M53+M59</f>
        <v>0</v>
      </c>
      <c r="N60" s="58">
        <f>N53+N59</f>
        <v>0</v>
      </c>
      <c r="O60" s="58">
        <f>O53+O59</f>
        <v>0</v>
      </c>
    </row>
    <row r="61" spans="1:15" ht="15" customHeight="1" thickBot="1">
      <c r="A61" s="287" t="s">
        <v>159</v>
      </c>
      <c r="B61" s="245" t="s">
        <v>15</v>
      </c>
      <c r="C61" s="246"/>
      <c r="D61" s="246"/>
      <c r="E61" s="246"/>
      <c r="F61" s="268"/>
      <c r="G61" s="47" t="s">
        <v>20</v>
      </c>
      <c r="H61" s="134">
        <v>5.82</v>
      </c>
      <c r="I61" s="208"/>
      <c r="J61" s="209" t="s">
        <v>12</v>
      </c>
      <c r="K61" s="208"/>
      <c r="L61" s="210">
        <v>0</v>
      </c>
      <c r="M61" s="41">
        <f>ROUND(L61*H61,3)</f>
        <v>0</v>
      </c>
      <c r="N61" s="41">
        <f>O61-M61</f>
        <v>0</v>
      </c>
      <c r="O61" s="41">
        <f>ROUND(M61*1.23,3)</f>
        <v>0</v>
      </c>
    </row>
    <row r="62" spans="1:15" ht="15" customHeight="1" thickBot="1">
      <c r="A62" s="287"/>
      <c r="B62" s="273" t="s">
        <v>78</v>
      </c>
      <c r="C62" s="273"/>
      <c r="D62" s="273"/>
      <c r="E62" s="273"/>
      <c r="F62" s="273"/>
      <c r="G62" s="211"/>
      <c r="H62" s="135"/>
      <c r="I62" s="213"/>
      <c r="J62" s="214"/>
      <c r="K62" s="215"/>
      <c r="L62" s="140"/>
      <c r="M62" s="58">
        <f>SUM(M61:M61)</f>
        <v>0</v>
      </c>
      <c r="N62" s="58">
        <f>SUM(N61:N61)</f>
        <v>0</v>
      </c>
      <c r="O62" s="58">
        <f>SUM(O61:O61)</f>
        <v>0</v>
      </c>
    </row>
    <row r="63" spans="1:15" ht="15" thickBot="1">
      <c r="A63" s="287"/>
      <c r="B63" s="277" t="s">
        <v>27</v>
      </c>
      <c r="C63" s="278"/>
      <c r="D63" s="278"/>
      <c r="E63" s="278"/>
      <c r="F63" s="279"/>
      <c r="G63" s="318" t="s">
        <v>20</v>
      </c>
      <c r="H63" s="136">
        <f>H61</f>
        <v>5.82</v>
      </c>
      <c r="I63" s="227"/>
      <c r="J63" s="238" t="s">
        <v>12</v>
      </c>
      <c r="K63" s="239"/>
      <c r="L63" s="240">
        <v>0</v>
      </c>
      <c r="M63" s="41">
        <f>ROUND(L63*H63,2)</f>
        <v>0</v>
      </c>
      <c r="N63" s="41">
        <f>O63-M63</f>
        <v>0</v>
      </c>
      <c r="O63" s="41">
        <f>ROUND(M63*1.23,3)</f>
        <v>0</v>
      </c>
    </row>
    <row r="64" spans="1:15" ht="15" thickBot="1">
      <c r="A64" s="287"/>
      <c r="B64" s="288" t="s">
        <v>28</v>
      </c>
      <c r="C64" s="288"/>
      <c r="D64" s="288"/>
      <c r="E64" s="288"/>
      <c r="F64" s="288"/>
      <c r="G64" s="319"/>
      <c r="H64" s="190">
        <v>0.003</v>
      </c>
      <c r="I64" s="224" t="s">
        <v>32</v>
      </c>
      <c r="J64" s="225">
        <v>12</v>
      </c>
      <c r="K64" s="226" t="s">
        <v>31</v>
      </c>
      <c r="L64" s="223">
        <v>0</v>
      </c>
      <c r="M64" s="87">
        <f>ROUND(L64*H64*J64,3)</f>
        <v>0</v>
      </c>
      <c r="N64" s="87">
        <f>O64-M64</f>
        <v>0</v>
      </c>
      <c r="O64" s="41">
        <f>ROUND(M64*1.23,3)</f>
        <v>0</v>
      </c>
    </row>
    <row r="65" spans="1:15" ht="15" thickBot="1">
      <c r="A65" s="287"/>
      <c r="B65" s="270" t="s">
        <v>29</v>
      </c>
      <c r="C65" s="270"/>
      <c r="D65" s="270"/>
      <c r="E65" s="270"/>
      <c r="F65" s="270"/>
      <c r="G65" s="319"/>
      <c r="H65" s="190">
        <v>0.003</v>
      </c>
      <c r="I65" s="227" t="s">
        <v>32</v>
      </c>
      <c r="J65" s="228">
        <v>12</v>
      </c>
      <c r="K65" s="229" t="s">
        <v>31</v>
      </c>
      <c r="L65" s="223">
        <v>0</v>
      </c>
      <c r="M65" s="87">
        <f>ROUND(L65*H65*J65,3)</f>
        <v>0</v>
      </c>
      <c r="N65" s="87">
        <f>O65-M65</f>
        <v>0</v>
      </c>
      <c r="O65" s="41">
        <f>ROUND(M65*1.23,3)</f>
        <v>0</v>
      </c>
    </row>
    <row r="66" spans="1:15" ht="15" thickBot="1">
      <c r="A66" s="287"/>
      <c r="B66" s="269" t="s">
        <v>30</v>
      </c>
      <c r="C66" s="270"/>
      <c r="D66" s="270"/>
      <c r="E66" s="270"/>
      <c r="F66" s="270"/>
      <c r="G66" s="319"/>
      <c r="H66" s="136">
        <f>H61</f>
        <v>5.82</v>
      </c>
      <c r="I66" s="220"/>
      <c r="J66" s="221" t="s">
        <v>12</v>
      </c>
      <c r="K66" s="222"/>
      <c r="L66" s="223">
        <v>0</v>
      </c>
      <c r="M66" s="87">
        <f>ROUND(L66*H66,3)</f>
        <v>0</v>
      </c>
      <c r="N66" s="87">
        <f>O66-M66</f>
        <v>0</v>
      </c>
      <c r="O66" s="41">
        <f>ROUND(M66*1.23,3)</f>
        <v>0</v>
      </c>
    </row>
    <row r="67" spans="1:15" ht="15" thickBot="1">
      <c r="A67" s="287"/>
      <c r="B67" s="93" t="s">
        <v>75</v>
      </c>
      <c r="C67" s="94"/>
      <c r="D67" s="94"/>
      <c r="E67" s="94"/>
      <c r="F67" s="95"/>
      <c r="G67" s="319"/>
      <c r="H67" s="137">
        <v>1</v>
      </c>
      <c r="I67" s="227" t="s">
        <v>32</v>
      </c>
      <c r="J67" s="228">
        <v>12</v>
      </c>
      <c r="K67" s="230" t="s">
        <v>31</v>
      </c>
      <c r="L67" s="231">
        <v>0</v>
      </c>
      <c r="M67" s="45">
        <f>ROUND(L67*H67*J67,3)</f>
        <v>0</v>
      </c>
      <c r="N67" s="98">
        <f>O67-M67</f>
        <v>0</v>
      </c>
      <c r="O67" s="41">
        <f>ROUND(M67*1.23,3)</f>
        <v>0</v>
      </c>
    </row>
    <row r="68" spans="1:15" ht="15" customHeight="1" thickBot="1">
      <c r="A68" s="287"/>
      <c r="B68" s="284" t="s">
        <v>76</v>
      </c>
      <c r="C68" s="273"/>
      <c r="D68" s="273"/>
      <c r="E68" s="273"/>
      <c r="F68" s="289"/>
      <c r="G68" s="104"/>
      <c r="H68" s="191" t="s">
        <v>8</v>
      </c>
      <c r="I68" s="232"/>
      <c r="J68" s="199"/>
      <c r="K68" s="233"/>
      <c r="L68" s="104"/>
      <c r="M68" s="105">
        <f>SUM(M63:M67)</f>
        <v>0</v>
      </c>
      <c r="N68" s="105">
        <f>SUM(N63:N67)</f>
        <v>0</v>
      </c>
      <c r="O68" s="105">
        <f>SUM(O63:O67)</f>
        <v>0</v>
      </c>
    </row>
    <row r="69" spans="1:15" ht="15.75" customHeight="1" thickBot="1">
      <c r="A69" s="249"/>
      <c r="B69" s="284" t="s">
        <v>7</v>
      </c>
      <c r="C69" s="285"/>
      <c r="D69" s="285"/>
      <c r="E69" s="285"/>
      <c r="F69" s="286"/>
      <c r="G69" s="234"/>
      <c r="H69" s="192"/>
      <c r="I69" s="235"/>
      <c r="J69" s="236"/>
      <c r="K69" s="235"/>
      <c r="L69" s="237"/>
      <c r="M69" s="58">
        <f>M62+M68</f>
        <v>0</v>
      </c>
      <c r="N69" s="58">
        <f>N62+N68</f>
        <v>0</v>
      </c>
      <c r="O69" s="58">
        <f>O62+O68</f>
        <v>0</v>
      </c>
    </row>
    <row r="70" spans="1:15" ht="15" customHeight="1" thickBot="1">
      <c r="A70" s="287" t="s">
        <v>160</v>
      </c>
      <c r="B70" s="245" t="s">
        <v>15</v>
      </c>
      <c r="C70" s="246"/>
      <c r="D70" s="246"/>
      <c r="E70" s="246"/>
      <c r="F70" s="268"/>
      <c r="G70" s="47" t="s">
        <v>20</v>
      </c>
      <c r="H70" s="134">
        <v>34.231</v>
      </c>
      <c r="I70" s="208"/>
      <c r="J70" s="209" t="s">
        <v>12</v>
      </c>
      <c r="K70" s="208"/>
      <c r="L70" s="210">
        <v>0</v>
      </c>
      <c r="M70" s="41">
        <f>ROUND(L70*H70,3)</f>
        <v>0</v>
      </c>
      <c r="N70" s="41">
        <f>O70-M70</f>
        <v>0</v>
      </c>
      <c r="O70" s="41">
        <f>ROUND(M70*1.23,3)</f>
        <v>0</v>
      </c>
    </row>
    <row r="71" spans="1:15" ht="15" customHeight="1" thickBot="1">
      <c r="A71" s="287"/>
      <c r="B71" s="273" t="s">
        <v>78</v>
      </c>
      <c r="C71" s="273"/>
      <c r="D71" s="273"/>
      <c r="E71" s="273"/>
      <c r="F71" s="273"/>
      <c r="G71" s="211"/>
      <c r="H71" s="135"/>
      <c r="I71" s="213"/>
      <c r="J71" s="214"/>
      <c r="K71" s="215"/>
      <c r="L71" s="140"/>
      <c r="M71" s="58">
        <f>SUM(M70:M70)</f>
        <v>0</v>
      </c>
      <c r="N71" s="58">
        <f>SUM(N70:N70)</f>
        <v>0</v>
      </c>
      <c r="O71" s="58">
        <f>SUM(O70:O70)</f>
        <v>0</v>
      </c>
    </row>
    <row r="72" spans="1:15" ht="15" thickBot="1">
      <c r="A72" s="287"/>
      <c r="B72" s="277" t="s">
        <v>27</v>
      </c>
      <c r="C72" s="278"/>
      <c r="D72" s="278"/>
      <c r="E72" s="278"/>
      <c r="F72" s="279"/>
      <c r="G72" s="318" t="s">
        <v>20</v>
      </c>
      <c r="H72" s="136">
        <f>H70</f>
        <v>34.231</v>
      </c>
      <c r="I72" s="227"/>
      <c r="J72" s="238" t="s">
        <v>12</v>
      </c>
      <c r="K72" s="239"/>
      <c r="L72" s="240">
        <v>0</v>
      </c>
      <c r="M72" s="41">
        <f>ROUND(L72*H72,3)</f>
        <v>0</v>
      </c>
      <c r="N72" s="41">
        <f>O72-M72</f>
        <v>0</v>
      </c>
      <c r="O72" s="41">
        <f>ROUND(M72*1.23,3)</f>
        <v>0</v>
      </c>
    </row>
    <row r="73" spans="1:15" ht="15" thickBot="1">
      <c r="A73" s="287"/>
      <c r="B73" s="288" t="s">
        <v>28</v>
      </c>
      <c r="C73" s="288"/>
      <c r="D73" s="288"/>
      <c r="E73" s="288"/>
      <c r="F73" s="288"/>
      <c r="G73" s="319"/>
      <c r="H73" s="190">
        <v>0.003</v>
      </c>
      <c r="I73" s="224" t="s">
        <v>32</v>
      </c>
      <c r="J73" s="225">
        <v>12</v>
      </c>
      <c r="K73" s="226" t="s">
        <v>31</v>
      </c>
      <c r="L73" s="223">
        <v>0</v>
      </c>
      <c r="M73" s="87">
        <f>ROUND(L73*H73*J73,3)</f>
        <v>0</v>
      </c>
      <c r="N73" s="87">
        <f>O73-M73</f>
        <v>0</v>
      </c>
      <c r="O73" s="41">
        <f>ROUND(M73*1.23,3)</f>
        <v>0</v>
      </c>
    </row>
    <row r="74" spans="1:15" ht="15" thickBot="1">
      <c r="A74" s="287"/>
      <c r="B74" s="270" t="s">
        <v>29</v>
      </c>
      <c r="C74" s="270"/>
      <c r="D74" s="270"/>
      <c r="E74" s="270"/>
      <c r="F74" s="270"/>
      <c r="G74" s="319"/>
      <c r="H74" s="190">
        <v>0.003</v>
      </c>
      <c r="I74" s="227" t="s">
        <v>32</v>
      </c>
      <c r="J74" s="228">
        <v>12</v>
      </c>
      <c r="K74" s="229" t="s">
        <v>31</v>
      </c>
      <c r="L74" s="223">
        <v>0</v>
      </c>
      <c r="M74" s="87">
        <f>ROUND(L74*H74*J74,3)</f>
        <v>0</v>
      </c>
      <c r="N74" s="87">
        <f>O74-M74</f>
        <v>0</v>
      </c>
      <c r="O74" s="41">
        <f>ROUND(M74*1.23,3)</f>
        <v>0</v>
      </c>
    </row>
    <row r="75" spans="1:15" ht="15" thickBot="1">
      <c r="A75" s="287"/>
      <c r="B75" s="269" t="s">
        <v>30</v>
      </c>
      <c r="C75" s="270"/>
      <c r="D75" s="270"/>
      <c r="E75" s="270"/>
      <c r="F75" s="270"/>
      <c r="G75" s="319"/>
      <c r="H75" s="136">
        <f>H70</f>
        <v>34.231</v>
      </c>
      <c r="I75" s="220"/>
      <c r="J75" s="221" t="s">
        <v>12</v>
      </c>
      <c r="K75" s="222"/>
      <c r="L75" s="223">
        <v>0</v>
      </c>
      <c r="M75" s="87">
        <f>ROUND(L75*H75,3)</f>
        <v>0</v>
      </c>
      <c r="N75" s="87">
        <f>O75-M75</f>
        <v>0</v>
      </c>
      <c r="O75" s="41">
        <f>ROUND(M75*1.23,3)</f>
        <v>0</v>
      </c>
    </row>
    <row r="76" spans="1:15" ht="15" thickBot="1">
      <c r="A76" s="287"/>
      <c r="B76" s="93" t="s">
        <v>75</v>
      </c>
      <c r="C76" s="94"/>
      <c r="D76" s="94"/>
      <c r="E76" s="94"/>
      <c r="F76" s="95"/>
      <c r="G76" s="319"/>
      <c r="H76" s="137">
        <v>2</v>
      </c>
      <c r="I76" s="227" t="s">
        <v>32</v>
      </c>
      <c r="J76" s="228">
        <v>12</v>
      </c>
      <c r="K76" s="230" t="s">
        <v>31</v>
      </c>
      <c r="L76" s="231">
        <v>0</v>
      </c>
      <c r="M76" s="45">
        <f>ROUND(L76*H76*J76,3)</f>
        <v>0</v>
      </c>
      <c r="N76" s="98">
        <f>O76-M76</f>
        <v>0</v>
      </c>
      <c r="O76" s="41">
        <f>ROUND(M76*1.23,3)</f>
        <v>0</v>
      </c>
    </row>
    <row r="77" spans="1:15" ht="15" customHeight="1" thickBot="1">
      <c r="A77" s="287"/>
      <c r="B77" s="284" t="s">
        <v>76</v>
      </c>
      <c r="C77" s="273"/>
      <c r="D77" s="273"/>
      <c r="E77" s="273"/>
      <c r="F77" s="289"/>
      <c r="G77" s="104"/>
      <c r="H77" s="191" t="s">
        <v>8</v>
      </c>
      <c r="I77" s="232"/>
      <c r="J77" s="199"/>
      <c r="K77" s="233"/>
      <c r="L77" s="104"/>
      <c r="M77" s="105">
        <f>SUM(M72:M76)</f>
        <v>0</v>
      </c>
      <c r="N77" s="105">
        <f>SUM(N72:N76)</f>
        <v>0</v>
      </c>
      <c r="O77" s="105">
        <f>SUM(O72:O76)</f>
        <v>0</v>
      </c>
    </row>
    <row r="78" spans="1:15" ht="15.75" customHeight="1" thickBot="1">
      <c r="A78" s="249"/>
      <c r="B78" s="284" t="s">
        <v>7</v>
      </c>
      <c r="C78" s="285"/>
      <c r="D78" s="285"/>
      <c r="E78" s="285"/>
      <c r="F78" s="286"/>
      <c r="G78" s="234"/>
      <c r="H78" s="192"/>
      <c r="I78" s="235"/>
      <c r="J78" s="236"/>
      <c r="K78" s="235"/>
      <c r="L78" s="237"/>
      <c r="M78" s="58">
        <f>M71+M77</f>
        <v>0</v>
      </c>
      <c r="N78" s="58">
        <f>N71+N77</f>
        <v>0</v>
      </c>
      <c r="O78" s="58">
        <f>O71+O77</f>
        <v>0</v>
      </c>
    </row>
    <row r="79" spans="1:15" ht="15" customHeight="1" thickBot="1">
      <c r="A79" s="287" t="s">
        <v>162</v>
      </c>
      <c r="B79" s="245" t="s">
        <v>15</v>
      </c>
      <c r="C79" s="246"/>
      <c r="D79" s="246"/>
      <c r="E79" s="246"/>
      <c r="F79" s="268"/>
      <c r="G79" s="47" t="s">
        <v>20</v>
      </c>
      <c r="H79" s="134">
        <v>0.219</v>
      </c>
      <c r="I79" s="208"/>
      <c r="J79" s="209" t="s">
        <v>12</v>
      </c>
      <c r="K79" s="208"/>
      <c r="L79" s="210">
        <v>0</v>
      </c>
      <c r="M79" s="41">
        <f>ROUND(L79*H79,3)</f>
        <v>0</v>
      </c>
      <c r="N79" s="41">
        <f>O79-M79</f>
        <v>0</v>
      </c>
      <c r="O79" s="41">
        <f>ROUND(M79*1.23,3)</f>
        <v>0</v>
      </c>
    </row>
    <row r="80" spans="1:15" ht="15" customHeight="1" thickBot="1">
      <c r="A80" s="287"/>
      <c r="B80" s="273" t="s">
        <v>78</v>
      </c>
      <c r="C80" s="273"/>
      <c r="D80" s="273"/>
      <c r="E80" s="273"/>
      <c r="F80" s="273"/>
      <c r="G80" s="211"/>
      <c r="H80" s="135"/>
      <c r="I80" s="213"/>
      <c r="J80" s="214"/>
      <c r="K80" s="215"/>
      <c r="L80" s="140"/>
      <c r="M80" s="58">
        <f>SUM(M79:M79)</f>
        <v>0</v>
      </c>
      <c r="N80" s="58">
        <f>SUM(N79:N79)</f>
        <v>0</v>
      </c>
      <c r="O80" s="58">
        <f>SUM(O79:O79)</f>
        <v>0</v>
      </c>
    </row>
    <row r="81" spans="1:15" ht="15" thickBot="1">
      <c r="A81" s="287"/>
      <c r="B81" s="277" t="s">
        <v>27</v>
      </c>
      <c r="C81" s="278"/>
      <c r="D81" s="278"/>
      <c r="E81" s="278"/>
      <c r="F81" s="279"/>
      <c r="G81" s="318" t="s">
        <v>20</v>
      </c>
      <c r="H81" s="136">
        <f>H79</f>
        <v>0.219</v>
      </c>
      <c r="I81" s="227"/>
      <c r="J81" s="238" t="s">
        <v>12</v>
      </c>
      <c r="K81" s="239"/>
      <c r="L81" s="240">
        <v>0</v>
      </c>
      <c r="M81" s="41">
        <f>ROUND(L81*H81,3)</f>
        <v>0</v>
      </c>
      <c r="N81" s="41">
        <f>O81-M81</f>
        <v>0</v>
      </c>
      <c r="O81" s="41">
        <f>ROUND(M81*1.23,3)</f>
        <v>0</v>
      </c>
    </row>
    <row r="82" spans="1:15" ht="15" thickBot="1">
      <c r="A82" s="287"/>
      <c r="B82" s="288" t="s">
        <v>28</v>
      </c>
      <c r="C82" s="288"/>
      <c r="D82" s="288"/>
      <c r="E82" s="288"/>
      <c r="F82" s="288"/>
      <c r="G82" s="319"/>
      <c r="H82" s="190">
        <v>0.003</v>
      </c>
      <c r="I82" s="224" t="s">
        <v>32</v>
      </c>
      <c r="J82" s="225">
        <v>12</v>
      </c>
      <c r="K82" s="226" t="s">
        <v>31</v>
      </c>
      <c r="L82" s="223">
        <v>0</v>
      </c>
      <c r="M82" s="87">
        <f>ROUND(L82*H82*J82,3)</f>
        <v>0</v>
      </c>
      <c r="N82" s="87">
        <f>O82-M82</f>
        <v>0</v>
      </c>
      <c r="O82" s="41">
        <f>ROUND(M82*1.23,3)</f>
        <v>0</v>
      </c>
    </row>
    <row r="83" spans="1:15" ht="15" thickBot="1">
      <c r="A83" s="287"/>
      <c r="B83" s="270" t="s">
        <v>29</v>
      </c>
      <c r="C83" s="270"/>
      <c r="D83" s="270"/>
      <c r="E83" s="270"/>
      <c r="F83" s="270"/>
      <c r="G83" s="319"/>
      <c r="H83" s="190">
        <v>0.003</v>
      </c>
      <c r="I83" s="227" t="s">
        <v>32</v>
      </c>
      <c r="J83" s="228">
        <v>12</v>
      </c>
      <c r="K83" s="229" t="s">
        <v>31</v>
      </c>
      <c r="L83" s="223">
        <v>0</v>
      </c>
      <c r="M83" s="87">
        <f>ROUND(L83*H83*J83,3)</f>
        <v>0</v>
      </c>
      <c r="N83" s="87">
        <f>O83-M83</f>
        <v>0</v>
      </c>
      <c r="O83" s="41">
        <f>ROUND(M83*1.23,3)</f>
        <v>0</v>
      </c>
    </row>
    <row r="84" spans="1:15" ht="15" thickBot="1">
      <c r="A84" s="287"/>
      <c r="B84" s="269" t="s">
        <v>30</v>
      </c>
      <c r="C84" s="270"/>
      <c r="D84" s="270"/>
      <c r="E84" s="270"/>
      <c r="F84" s="270"/>
      <c r="G84" s="319"/>
      <c r="H84" s="136">
        <f>H79</f>
        <v>0.219</v>
      </c>
      <c r="I84" s="220"/>
      <c r="J84" s="221" t="s">
        <v>12</v>
      </c>
      <c r="K84" s="222"/>
      <c r="L84" s="223">
        <v>0</v>
      </c>
      <c r="M84" s="87">
        <f>ROUND(L84*H84,3)</f>
        <v>0</v>
      </c>
      <c r="N84" s="87">
        <f>O84-M84</f>
        <v>0</v>
      </c>
      <c r="O84" s="41">
        <f>ROUND(M84*1.23,3)</f>
        <v>0</v>
      </c>
    </row>
    <row r="85" spans="1:15" ht="15" thickBot="1">
      <c r="A85" s="287"/>
      <c r="B85" s="93" t="s">
        <v>75</v>
      </c>
      <c r="C85" s="94"/>
      <c r="D85" s="94"/>
      <c r="E85" s="94"/>
      <c r="F85" s="95"/>
      <c r="G85" s="319"/>
      <c r="H85" s="137">
        <v>1</v>
      </c>
      <c r="I85" s="227" t="s">
        <v>32</v>
      </c>
      <c r="J85" s="228">
        <v>12</v>
      </c>
      <c r="K85" s="230" t="s">
        <v>31</v>
      </c>
      <c r="L85" s="231">
        <v>0</v>
      </c>
      <c r="M85" s="45">
        <f>ROUND(L85*H85*J85,3)</f>
        <v>0</v>
      </c>
      <c r="N85" s="98">
        <f>O85-M85</f>
        <v>0</v>
      </c>
      <c r="O85" s="41">
        <f>ROUND(M85*1.23,3)</f>
        <v>0</v>
      </c>
    </row>
    <row r="86" spans="1:15" ht="15" customHeight="1" thickBot="1">
      <c r="A86" s="287"/>
      <c r="B86" s="284" t="s">
        <v>76</v>
      </c>
      <c r="C86" s="273"/>
      <c r="D86" s="273"/>
      <c r="E86" s="273"/>
      <c r="F86" s="289"/>
      <c r="G86" s="104"/>
      <c r="H86" s="191" t="s">
        <v>8</v>
      </c>
      <c r="I86" s="232"/>
      <c r="J86" s="199"/>
      <c r="K86" s="233"/>
      <c r="L86" s="104"/>
      <c r="M86" s="105">
        <f>SUM(M81:M85)</f>
        <v>0</v>
      </c>
      <c r="N86" s="105">
        <f>SUM(N81:N85)</f>
        <v>0</v>
      </c>
      <c r="O86" s="105">
        <f>SUM(O81:O85)</f>
        <v>0</v>
      </c>
    </row>
    <row r="87" spans="1:15" ht="15.75" customHeight="1" thickBot="1">
      <c r="A87" s="249"/>
      <c r="B87" s="284" t="s">
        <v>7</v>
      </c>
      <c r="C87" s="285"/>
      <c r="D87" s="285"/>
      <c r="E87" s="285"/>
      <c r="F87" s="286"/>
      <c r="G87" s="234"/>
      <c r="H87" s="192"/>
      <c r="I87" s="235"/>
      <c r="J87" s="236"/>
      <c r="K87" s="235"/>
      <c r="L87" s="237"/>
      <c r="M87" s="58">
        <f>M80+M86</f>
        <v>0</v>
      </c>
      <c r="N87" s="58">
        <f>N80+N86</f>
        <v>0</v>
      </c>
      <c r="O87" s="58">
        <f>O80+O86</f>
        <v>0</v>
      </c>
    </row>
    <row r="89" ht="15" thickBot="1"/>
    <row r="90" spans="9:13" ht="26.25" thickBot="1">
      <c r="I90" s="275"/>
      <c r="J90" s="276"/>
      <c r="K90" s="113" t="s">
        <v>9</v>
      </c>
      <c r="L90" s="113" t="s">
        <v>10</v>
      </c>
      <c r="M90" s="113" t="s">
        <v>45</v>
      </c>
    </row>
    <row r="91" spans="9:13" ht="15.75" thickBot="1">
      <c r="I91" s="271" t="s">
        <v>65</v>
      </c>
      <c r="J91" s="272"/>
      <c r="K91" s="130">
        <f>M26</f>
        <v>0</v>
      </c>
      <c r="L91" s="130">
        <f>N26</f>
        <v>0</v>
      </c>
      <c r="M91" s="130">
        <f>O26</f>
        <v>0</v>
      </c>
    </row>
    <row r="92" spans="9:13" ht="15.75" thickBot="1">
      <c r="I92" s="271" t="s">
        <v>133</v>
      </c>
      <c r="J92" s="272"/>
      <c r="K92" s="131">
        <f>M38</f>
        <v>0</v>
      </c>
      <c r="L92" s="131">
        <f>N38</f>
        <v>0</v>
      </c>
      <c r="M92" s="131">
        <f>O38</f>
        <v>0</v>
      </c>
    </row>
    <row r="93" spans="9:13" ht="15.75" thickBot="1">
      <c r="I93" s="320" t="s">
        <v>161</v>
      </c>
      <c r="J93" s="321"/>
      <c r="K93" s="203">
        <f>M60</f>
        <v>0</v>
      </c>
      <c r="L93" s="203">
        <f>N60</f>
        <v>0</v>
      </c>
      <c r="M93" s="203">
        <f>O60</f>
        <v>0</v>
      </c>
    </row>
    <row r="94" spans="9:13" ht="15.75" thickBot="1">
      <c r="I94" s="322" t="s">
        <v>165</v>
      </c>
      <c r="J94" s="323"/>
      <c r="K94" s="207">
        <f>M69</f>
        <v>0</v>
      </c>
      <c r="L94" s="205">
        <f>N69</f>
        <v>0</v>
      </c>
      <c r="M94" s="206">
        <f>O69</f>
        <v>0</v>
      </c>
    </row>
    <row r="95" spans="9:13" ht="15.75" thickBot="1">
      <c r="I95" s="316" t="s">
        <v>166</v>
      </c>
      <c r="J95" s="317"/>
      <c r="K95" s="204">
        <f>M69</f>
        <v>0</v>
      </c>
      <c r="L95" s="204">
        <f>N60</f>
        <v>0</v>
      </c>
      <c r="M95" s="204">
        <f>O69</f>
        <v>0</v>
      </c>
    </row>
    <row r="96" spans="9:13" ht="15.75" thickBot="1">
      <c r="I96" s="316" t="s">
        <v>167</v>
      </c>
      <c r="J96" s="317"/>
      <c r="K96" s="204">
        <f>M78</f>
        <v>0</v>
      </c>
      <c r="L96" s="204">
        <f>N78</f>
        <v>0</v>
      </c>
      <c r="M96" s="204">
        <f>O78</f>
        <v>0</v>
      </c>
    </row>
    <row r="97" spans="9:13" ht="15.75" thickBot="1">
      <c r="I97" s="322" t="s">
        <v>168</v>
      </c>
      <c r="J97" s="324"/>
      <c r="K97" s="131">
        <f>M87</f>
        <v>0</v>
      </c>
      <c r="L97" s="131">
        <f>N87</f>
        <v>0</v>
      </c>
      <c r="M97" s="131">
        <f>O87</f>
        <v>0</v>
      </c>
    </row>
    <row r="98" spans="9:13" ht="15.75" thickBot="1">
      <c r="I98" s="282" t="s">
        <v>11</v>
      </c>
      <c r="J98" s="283"/>
      <c r="K98" s="115">
        <f>SUM(K91:K97)</f>
        <v>0</v>
      </c>
      <c r="L98" s="115">
        <f>SUM(L91:L97)</f>
        <v>0</v>
      </c>
      <c r="M98" s="115">
        <f>SUM(M91:M97)</f>
        <v>0</v>
      </c>
    </row>
  </sheetData>
  <sheetProtection/>
  <mergeCells count="94">
    <mergeCell ref="I90:J90"/>
    <mergeCell ref="I91:J91"/>
    <mergeCell ref="I92:J92"/>
    <mergeCell ref="I98:J98"/>
    <mergeCell ref="I93:J93"/>
    <mergeCell ref="I94:J94"/>
    <mergeCell ref="I97:J97"/>
    <mergeCell ref="I95:J95"/>
    <mergeCell ref="A79:A87"/>
    <mergeCell ref="B79:F79"/>
    <mergeCell ref="B80:F80"/>
    <mergeCell ref="B81:F81"/>
    <mergeCell ref="G81:G85"/>
    <mergeCell ref="B82:F82"/>
    <mergeCell ref="B83:F83"/>
    <mergeCell ref="B84:F84"/>
    <mergeCell ref="B86:F86"/>
    <mergeCell ref="B87:F87"/>
    <mergeCell ref="A70:A78"/>
    <mergeCell ref="B70:F70"/>
    <mergeCell ref="B71:F71"/>
    <mergeCell ref="B72:F72"/>
    <mergeCell ref="G72:G76"/>
    <mergeCell ref="B73:F73"/>
    <mergeCell ref="B74:F74"/>
    <mergeCell ref="B75:F75"/>
    <mergeCell ref="B77:F77"/>
    <mergeCell ref="B78:F78"/>
    <mergeCell ref="A61:A69"/>
    <mergeCell ref="B61:F61"/>
    <mergeCell ref="B62:F62"/>
    <mergeCell ref="B63:F63"/>
    <mergeCell ref="G63:G67"/>
    <mergeCell ref="B64:F64"/>
    <mergeCell ref="B65:F65"/>
    <mergeCell ref="B66:F66"/>
    <mergeCell ref="B68:F68"/>
    <mergeCell ref="B69:F69"/>
    <mergeCell ref="B35:F35"/>
    <mergeCell ref="B37:F37"/>
    <mergeCell ref="B38:F38"/>
    <mergeCell ref="B26:F26"/>
    <mergeCell ref="A27:A38"/>
    <mergeCell ref="B27:F27"/>
    <mergeCell ref="B28:F28"/>
    <mergeCell ref="B29:F29"/>
    <mergeCell ref="B30:F30"/>
    <mergeCell ref="B31:F31"/>
    <mergeCell ref="B25:F25"/>
    <mergeCell ref="B32:F32"/>
    <mergeCell ref="B33:F33"/>
    <mergeCell ref="B34:F34"/>
    <mergeCell ref="A17:A26"/>
    <mergeCell ref="B17:F17"/>
    <mergeCell ref="B18:F18"/>
    <mergeCell ref="B19:F19"/>
    <mergeCell ref="B15:F16"/>
    <mergeCell ref="G15:G16"/>
    <mergeCell ref="H15:K16"/>
    <mergeCell ref="G19:G24"/>
    <mergeCell ref="B20:F20"/>
    <mergeCell ref="B21:F21"/>
    <mergeCell ref="B22:F22"/>
    <mergeCell ref="B23:F23"/>
    <mergeCell ref="B56:F56"/>
    <mergeCell ref="B57:F57"/>
    <mergeCell ref="B59:F59"/>
    <mergeCell ref="B60:F60"/>
    <mergeCell ref="B1:D1"/>
    <mergeCell ref="B3:O3"/>
    <mergeCell ref="A6:D11"/>
    <mergeCell ref="A12:C12"/>
    <mergeCell ref="D13:K13"/>
    <mergeCell ref="A15:A16"/>
    <mergeCell ref="A52:A60"/>
    <mergeCell ref="B52:F52"/>
    <mergeCell ref="B53:F53"/>
    <mergeCell ref="B54:F54"/>
    <mergeCell ref="B48:F48"/>
    <mergeCell ref="B50:F50"/>
    <mergeCell ref="B51:F51"/>
    <mergeCell ref="A39:A51"/>
    <mergeCell ref="B39:F39"/>
    <mergeCell ref="B40:F40"/>
    <mergeCell ref="B47:F47"/>
    <mergeCell ref="I96:J96"/>
    <mergeCell ref="B41:F41"/>
    <mergeCell ref="B42:F42"/>
    <mergeCell ref="B43:F43"/>
    <mergeCell ref="B44:F44"/>
    <mergeCell ref="B45:F45"/>
    <mergeCell ref="B46:F46"/>
    <mergeCell ref="G54:G58"/>
    <mergeCell ref="B55:F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M23" sqref="M23"/>
    </sheetView>
  </sheetViews>
  <sheetFormatPr defaultColWidth="8.796875" defaultRowHeight="14.25"/>
  <sheetData>
    <row r="1" spans="1:15" ht="15.75">
      <c r="A1" s="24"/>
      <c r="B1" s="309" t="s">
        <v>134</v>
      </c>
      <c r="C1" s="309"/>
      <c r="D1" s="309"/>
      <c r="E1" s="25"/>
      <c r="F1" s="25"/>
      <c r="G1" s="25"/>
      <c r="H1" s="25"/>
      <c r="I1" s="71"/>
      <c r="J1" s="72"/>
      <c r="K1" s="72"/>
      <c r="L1" s="25"/>
      <c r="M1" s="25"/>
      <c r="N1" s="25"/>
      <c r="O1" s="25"/>
    </row>
    <row r="2" spans="1:15" ht="16.5" thickBot="1">
      <c r="A2" s="24"/>
      <c r="B2" s="164"/>
      <c r="C2" s="164"/>
      <c r="D2" s="164"/>
      <c r="E2" s="25"/>
      <c r="F2" s="25"/>
      <c r="G2" s="25"/>
      <c r="H2" s="25"/>
      <c r="I2" s="71"/>
      <c r="J2" s="72"/>
      <c r="K2" s="72"/>
      <c r="L2" s="25"/>
      <c r="M2" s="25"/>
      <c r="N2" s="25"/>
      <c r="O2" s="25"/>
    </row>
    <row r="3" spans="1:15" ht="15.75" thickBot="1">
      <c r="A3" s="165">
        <v>18</v>
      </c>
      <c r="B3" s="310" t="s">
        <v>109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5" ht="15.75">
      <c r="A4" s="23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2"/>
      <c r="N4" s="2"/>
      <c r="O4" s="2"/>
    </row>
    <row r="5" spans="1:15" ht="25.5">
      <c r="A5" s="26" t="s">
        <v>44</v>
      </c>
      <c r="B5" s="23"/>
      <c r="C5" s="23"/>
      <c r="D5" s="23"/>
      <c r="E5" s="23"/>
      <c r="F5" s="23"/>
      <c r="G5" s="23"/>
      <c r="H5" s="23"/>
      <c r="I5" s="23"/>
      <c r="J5" s="23"/>
      <c r="K5" s="153"/>
      <c r="L5" s="153"/>
      <c r="M5" s="153"/>
      <c r="N5" s="30"/>
      <c r="O5" s="30"/>
    </row>
    <row r="6" spans="1:15" ht="15.75">
      <c r="A6" s="311"/>
      <c r="B6" s="312"/>
      <c r="C6" s="312"/>
      <c r="D6" s="312"/>
      <c r="E6" s="23"/>
      <c r="F6" s="23"/>
      <c r="G6" s="23"/>
      <c r="H6" s="23"/>
      <c r="I6" s="23"/>
      <c r="J6" s="23"/>
      <c r="K6" s="153"/>
      <c r="L6" s="153"/>
      <c r="M6" s="153"/>
      <c r="N6" s="30"/>
      <c r="O6" s="30"/>
    </row>
    <row r="7" spans="1:15" ht="15.75">
      <c r="A7" s="312"/>
      <c r="B7" s="312"/>
      <c r="C7" s="312"/>
      <c r="D7" s="312"/>
      <c r="E7" s="23"/>
      <c r="F7" s="23"/>
      <c r="G7" s="23"/>
      <c r="H7" s="23"/>
      <c r="I7" s="23"/>
      <c r="J7" s="23"/>
      <c r="K7" s="153"/>
      <c r="L7" s="153"/>
      <c r="M7" s="153"/>
      <c r="N7" s="30"/>
      <c r="O7" s="30"/>
    </row>
    <row r="8" spans="1:15" ht="15.75">
      <c r="A8" s="312"/>
      <c r="B8" s="312"/>
      <c r="C8" s="312"/>
      <c r="D8" s="312"/>
      <c r="E8" s="23"/>
      <c r="F8" s="23"/>
      <c r="G8" s="23"/>
      <c r="H8" s="23"/>
      <c r="I8" s="23"/>
      <c r="J8" s="23"/>
      <c r="K8" s="153"/>
      <c r="L8" s="153"/>
      <c r="M8" s="153"/>
      <c r="N8" s="30"/>
      <c r="O8" s="30"/>
    </row>
    <row r="9" spans="1:15" ht="15.75">
      <c r="A9" s="312"/>
      <c r="B9" s="312"/>
      <c r="C9" s="312"/>
      <c r="D9" s="312"/>
      <c r="E9" s="23"/>
      <c r="F9" s="23"/>
      <c r="G9" s="23"/>
      <c r="H9" s="23"/>
      <c r="I9" s="23"/>
      <c r="J9" s="23"/>
      <c r="K9" s="153"/>
      <c r="L9" s="153"/>
      <c r="M9" s="153"/>
      <c r="N9" s="30"/>
      <c r="O9" s="30"/>
    </row>
    <row r="10" spans="1:15" ht="15.75">
      <c r="A10" s="312"/>
      <c r="B10" s="312"/>
      <c r="C10" s="312"/>
      <c r="D10" s="312"/>
      <c r="E10" s="23"/>
      <c r="F10" s="23"/>
      <c r="G10" s="23"/>
      <c r="H10" s="23"/>
      <c r="I10" s="23"/>
      <c r="J10" s="23"/>
      <c r="K10" s="153"/>
      <c r="L10" s="153"/>
      <c r="M10" s="153"/>
      <c r="N10" s="30"/>
      <c r="O10" s="30"/>
    </row>
    <row r="11" spans="1:15" ht="15.75">
      <c r="A11" s="312"/>
      <c r="B11" s="312"/>
      <c r="C11" s="312"/>
      <c r="D11" s="312"/>
      <c r="E11" s="23"/>
      <c r="F11" s="23"/>
      <c r="G11" s="23"/>
      <c r="H11" s="23"/>
      <c r="I11" s="23"/>
      <c r="J11" s="23"/>
      <c r="K11" s="153"/>
      <c r="L11" s="153"/>
      <c r="M11" s="153"/>
      <c r="N11" s="30"/>
      <c r="O11" s="30"/>
    </row>
    <row r="12" spans="1:15" ht="15.75">
      <c r="A12" s="242" t="s">
        <v>46</v>
      </c>
      <c r="B12" s="242"/>
      <c r="C12" s="242"/>
      <c r="D12" s="29"/>
      <c r="E12" s="23"/>
      <c r="F12" s="23"/>
      <c r="G12" s="23"/>
      <c r="H12" s="23"/>
      <c r="I12" s="23"/>
      <c r="J12" s="23"/>
      <c r="K12" s="153"/>
      <c r="L12" s="153"/>
      <c r="M12" s="153"/>
      <c r="N12" s="30"/>
      <c r="O12" s="30"/>
    </row>
    <row r="13" spans="1:15" ht="18.75">
      <c r="A13" s="23"/>
      <c r="B13" s="23"/>
      <c r="C13" s="23"/>
      <c r="D13" s="308" t="s">
        <v>60</v>
      </c>
      <c r="E13" s="308"/>
      <c r="F13" s="308"/>
      <c r="G13" s="308"/>
      <c r="H13" s="308"/>
      <c r="I13" s="308"/>
      <c r="J13" s="308"/>
      <c r="K13" s="308"/>
      <c r="L13" s="23"/>
      <c r="M13" s="153"/>
      <c r="N13" s="153"/>
      <c r="O13" s="153"/>
    </row>
    <row r="14" spans="1:15" ht="15.75" thickBot="1">
      <c r="A14" s="25"/>
      <c r="B14" s="25"/>
      <c r="C14" s="25"/>
      <c r="D14" s="25"/>
      <c r="E14" s="25"/>
      <c r="F14" s="25"/>
      <c r="G14" s="25"/>
      <c r="H14" s="25"/>
      <c r="I14" s="71"/>
      <c r="J14" s="72"/>
      <c r="K14" s="72"/>
      <c r="L14" s="25"/>
      <c r="M14" s="25"/>
      <c r="N14" s="25"/>
      <c r="O14" s="25"/>
    </row>
    <row r="15" spans="1:15" ht="38.25">
      <c r="A15" s="248" t="s">
        <v>0</v>
      </c>
      <c r="B15" s="262" t="s">
        <v>1</v>
      </c>
      <c r="C15" s="250"/>
      <c r="D15" s="250"/>
      <c r="E15" s="250"/>
      <c r="F15" s="263"/>
      <c r="G15" s="248" t="s">
        <v>2</v>
      </c>
      <c r="H15" s="256" t="s">
        <v>3</v>
      </c>
      <c r="I15" s="257"/>
      <c r="J15" s="257"/>
      <c r="K15" s="266"/>
      <c r="L15" s="148" t="s">
        <v>4</v>
      </c>
      <c r="M15" s="148" t="s">
        <v>90</v>
      </c>
      <c r="N15" s="148" t="s">
        <v>91</v>
      </c>
      <c r="O15" s="148" t="s">
        <v>5</v>
      </c>
    </row>
    <row r="16" spans="1:15" ht="15" thickBot="1">
      <c r="A16" s="249"/>
      <c r="B16" s="264"/>
      <c r="C16" s="251"/>
      <c r="D16" s="251"/>
      <c r="E16" s="251"/>
      <c r="F16" s="265"/>
      <c r="G16" s="249"/>
      <c r="H16" s="258"/>
      <c r="I16" s="259"/>
      <c r="J16" s="259"/>
      <c r="K16" s="267"/>
      <c r="L16" s="32" t="s">
        <v>6</v>
      </c>
      <c r="M16" s="32" t="s">
        <v>6</v>
      </c>
      <c r="N16" s="32" t="s">
        <v>6</v>
      </c>
      <c r="O16" s="32" t="s">
        <v>6</v>
      </c>
    </row>
    <row r="17" spans="1:15" ht="26.25" thickBot="1">
      <c r="A17" s="287" t="s">
        <v>106</v>
      </c>
      <c r="B17" s="245" t="s">
        <v>15</v>
      </c>
      <c r="C17" s="246"/>
      <c r="D17" s="246"/>
      <c r="E17" s="246"/>
      <c r="F17" s="268"/>
      <c r="G17" s="47" t="s">
        <v>20</v>
      </c>
      <c r="H17" s="73">
        <v>26.04</v>
      </c>
      <c r="I17" s="74"/>
      <c r="J17" s="75" t="s">
        <v>12</v>
      </c>
      <c r="K17" s="74"/>
      <c r="L17" s="172">
        <v>0</v>
      </c>
      <c r="M17" s="41">
        <f>ROUND(L17*H17,3)</f>
        <v>0</v>
      </c>
      <c r="N17" s="41">
        <f>O17-M17</f>
        <v>0</v>
      </c>
      <c r="O17" s="41">
        <f>ROUND(M17*1.23,3)</f>
        <v>0</v>
      </c>
    </row>
    <row r="18" spans="1:15" ht="15" thickBot="1">
      <c r="A18" s="287"/>
      <c r="B18" s="273" t="s">
        <v>78</v>
      </c>
      <c r="C18" s="273"/>
      <c r="D18" s="273"/>
      <c r="E18" s="273"/>
      <c r="F18" s="273"/>
      <c r="G18" s="33"/>
      <c r="H18" s="76"/>
      <c r="I18" s="77"/>
      <c r="J18" s="78"/>
      <c r="K18" s="79"/>
      <c r="L18" s="173"/>
      <c r="M18" s="58">
        <f>SUM(M17:M17)</f>
        <v>0</v>
      </c>
      <c r="N18" s="58">
        <f>SUM(N17:N17)</f>
        <v>0</v>
      </c>
      <c r="O18" s="58">
        <f>SUM(O17:O17)</f>
        <v>0</v>
      </c>
    </row>
    <row r="19" spans="1:15" ht="15" thickBot="1">
      <c r="A19" s="287"/>
      <c r="B19" s="277" t="s">
        <v>27</v>
      </c>
      <c r="C19" s="278"/>
      <c r="D19" s="278"/>
      <c r="E19" s="278"/>
      <c r="F19" s="279"/>
      <c r="G19" s="280" t="s">
        <v>20</v>
      </c>
      <c r="H19" s="136">
        <f>H17</f>
        <v>26.04</v>
      </c>
      <c r="I19" s="81"/>
      <c r="J19" s="82" t="s">
        <v>12</v>
      </c>
      <c r="K19" s="83"/>
      <c r="L19" s="174">
        <v>0</v>
      </c>
      <c r="M19" s="41">
        <f>ROUND(L19*H19,3)</f>
        <v>0</v>
      </c>
      <c r="N19" s="41">
        <f>O19-M19</f>
        <v>0</v>
      </c>
      <c r="O19" s="41">
        <f>ROUND(M19*1.23,3)</f>
        <v>0</v>
      </c>
    </row>
    <row r="20" spans="1:15" ht="15" thickBot="1">
      <c r="A20" s="287"/>
      <c r="B20" s="288" t="s">
        <v>28</v>
      </c>
      <c r="C20" s="288"/>
      <c r="D20" s="288"/>
      <c r="E20" s="288"/>
      <c r="F20" s="288"/>
      <c r="G20" s="281"/>
      <c r="H20" s="190">
        <v>0.1</v>
      </c>
      <c r="I20" s="84" t="s">
        <v>32</v>
      </c>
      <c r="J20" s="85">
        <v>12</v>
      </c>
      <c r="K20" s="86" t="s">
        <v>31</v>
      </c>
      <c r="L20" s="175">
        <v>0</v>
      </c>
      <c r="M20" s="41">
        <f>ROUND(L20*H20,3)</f>
        <v>0</v>
      </c>
      <c r="N20" s="87">
        <f>O20-M20</f>
        <v>0</v>
      </c>
      <c r="O20" s="41">
        <f>ROUND(M20*1.23,3)</f>
        <v>0</v>
      </c>
    </row>
    <row r="21" spans="1:15" ht="15" thickBot="1">
      <c r="A21" s="287"/>
      <c r="B21" s="270" t="s">
        <v>29</v>
      </c>
      <c r="C21" s="270"/>
      <c r="D21" s="270"/>
      <c r="E21" s="270"/>
      <c r="F21" s="270"/>
      <c r="G21" s="281"/>
      <c r="H21" s="190">
        <v>0.1</v>
      </c>
      <c r="I21" s="81" t="s">
        <v>32</v>
      </c>
      <c r="J21" s="88">
        <v>12</v>
      </c>
      <c r="K21" s="89" t="s">
        <v>31</v>
      </c>
      <c r="L21" s="175">
        <v>0</v>
      </c>
      <c r="M21" s="41">
        <f>ROUND(L21*H21,3)</f>
        <v>0</v>
      </c>
      <c r="N21" s="87">
        <f>O21-M21</f>
        <v>0</v>
      </c>
      <c r="O21" s="41">
        <f>ROUND(M21*1.23,3)</f>
        <v>0</v>
      </c>
    </row>
    <row r="22" spans="1:15" ht="15" thickBot="1">
      <c r="A22" s="287"/>
      <c r="B22" s="269" t="s">
        <v>30</v>
      </c>
      <c r="C22" s="270"/>
      <c r="D22" s="270"/>
      <c r="E22" s="270"/>
      <c r="F22" s="270"/>
      <c r="G22" s="281"/>
      <c r="H22" s="136">
        <v>26.04</v>
      </c>
      <c r="I22" s="90"/>
      <c r="J22" s="91" t="s">
        <v>12</v>
      </c>
      <c r="K22" s="92"/>
      <c r="L22" s="175">
        <v>0</v>
      </c>
      <c r="M22" s="41">
        <f>ROUND(L22*H22,3)</f>
        <v>0</v>
      </c>
      <c r="N22" s="87">
        <f>O22-M22</f>
        <v>0</v>
      </c>
      <c r="O22" s="41">
        <f>ROUND(M22*1.23,3)</f>
        <v>0</v>
      </c>
    </row>
    <row r="23" spans="1:15" ht="15" thickBot="1">
      <c r="A23" s="287"/>
      <c r="B23" s="93" t="s">
        <v>75</v>
      </c>
      <c r="C23" s="94"/>
      <c r="D23" s="94"/>
      <c r="E23" s="94"/>
      <c r="F23" s="95"/>
      <c r="G23" s="281"/>
      <c r="H23" s="137">
        <v>1</v>
      </c>
      <c r="I23" s="81" t="s">
        <v>32</v>
      </c>
      <c r="J23" s="88">
        <v>12</v>
      </c>
      <c r="K23" s="97" t="s">
        <v>31</v>
      </c>
      <c r="L23" s="170">
        <v>0</v>
      </c>
      <c r="M23" s="41">
        <f>ROUND(L23*H23,3)</f>
        <v>0</v>
      </c>
      <c r="N23" s="98">
        <f>O23-M23</f>
        <v>0</v>
      </c>
      <c r="O23" s="41">
        <f>ROUND(M23*1.23,3)</f>
        <v>0</v>
      </c>
    </row>
    <row r="24" spans="1:15" ht="15" thickBot="1">
      <c r="A24" s="287"/>
      <c r="B24" s="284" t="s">
        <v>76</v>
      </c>
      <c r="C24" s="273"/>
      <c r="D24" s="273"/>
      <c r="E24" s="273"/>
      <c r="F24" s="289"/>
      <c r="G24" s="99"/>
      <c r="H24" s="100" t="s">
        <v>8</v>
      </c>
      <c r="I24" s="101"/>
      <c r="J24" s="102"/>
      <c r="K24" s="103"/>
      <c r="L24" s="104"/>
      <c r="M24" s="105">
        <f>SUM(M19:M23)</f>
        <v>0</v>
      </c>
      <c r="N24" s="105">
        <f>SUM(N19:N23)</f>
        <v>0</v>
      </c>
      <c r="O24" s="105">
        <f>SUM(O19:O23)</f>
        <v>0</v>
      </c>
    </row>
    <row r="25" spans="1:15" ht="15.75" thickBot="1">
      <c r="A25" s="249"/>
      <c r="B25" s="284" t="s">
        <v>7</v>
      </c>
      <c r="C25" s="285"/>
      <c r="D25" s="285"/>
      <c r="E25" s="285"/>
      <c r="F25" s="286"/>
      <c r="G25" s="106"/>
      <c r="H25" s="107"/>
      <c r="I25" s="108"/>
      <c r="J25" s="109"/>
      <c r="K25" s="108"/>
      <c r="L25" s="110"/>
      <c r="M25" s="58">
        <f>M18+M24</f>
        <v>0</v>
      </c>
      <c r="N25" s="58">
        <f>N18+N24</f>
        <v>0</v>
      </c>
      <c r="O25" s="58">
        <f>O18+O24</f>
        <v>0</v>
      </c>
    </row>
    <row r="26" spans="1:20" s="1" customFormat="1" ht="15" customHeight="1" thickBot="1">
      <c r="A26" s="33" t="s">
        <v>24</v>
      </c>
      <c r="B26" s="245" t="s">
        <v>15</v>
      </c>
      <c r="C26" s="246"/>
      <c r="D26" s="246"/>
      <c r="E26" s="246"/>
      <c r="F26" s="268"/>
      <c r="G26" s="34" t="s">
        <v>20</v>
      </c>
      <c r="H26" s="180">
        <v>36.963</v>
      </c>
      <c r="I26" s="181"/>
      <c r="J26" s="181" t="s">
        <v>12</v>
      </c>
      <c r="K26" s="182"/>
      <c r="L26" s="166">
        <v>0</v>
      </c>
      <c r="M26" s="37">
        <f>ROUND(L26*H26,3)</f>
        <v>0</v>
      </c>
      <c r="N26" s="37">
        <f>O26-M26</f>
        <v>0</v>
      </c>
      <c r="O26" s="37">
        <f>ROUND(M26*1.23,3)</f>
        <v>0</v>
      </c>
      <c r="P26" s="3"/>
      <c r="Q26" s="3"/>
      <c r="S26" s="3"/>
      <c r="T26" s="3"/>
    </row>
    <row r="27" spans="1:15" ht="15.75" thickBot="1">
      <c r="A27" s="25"/>
      <c r="B27" s="25"/>
      <c r="C27" s="25"/>
      <c r="D27" s="25"/>
      <c r="E27" s="25"/>
      <c r="F27" s="25"/>
      <c r="G27" s="25"/>
      <c r="H27" s="25"/>
      <c r="I27" s="71"/>
      <c r="J27" s="72"/>
      <c r="K27" s="72"/>
      <c r="L27" s="274" t="s">
        <v>19</v>
      </c>
      <c r="M27" s="274"/>
      <c r="N27" s="274"/>
      <c r="O27" s="274"/>
    </row>
    <row r="28" spans="1:15" ht="26.25" thickBo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275"/>
      <c r="L28" s="276"/>
      <c r="M28" s="113" t="s">
        <v>9</v>
      </c>
      <c r="N28" s="113" t="s">
        <v>10</v>
      </c>
      <c r="O28" s="113" t="s">
        <v>45</v>
      </c>
    </row>
    <row r="29" spans="1:15" ht="15.75" thickBot="1">
      <c r="A29" s="25"/>
      <c r="B29" s="25"/>
      <c r="C29" s="25"/>
      <c r="D29" s="25"/>
      <c r="E29" s="25"/>
      <c r="F29" s="25"/>
      <c r="G29" s="25"/>
      <c r="H29" s="25"/>
      <c r="I29" s="71"/>
      <c r="J29" s="72"/>
      <c r="K29" s="271" t="s">
        <v>65</v>
      </c>
      <c r="L29" s="272"/>
      <c r="M29" s="131">
        <f aca="true" t="shared" si="0" ref="M29:O30">M25</f>
        <v>0</v>
      </c>
      <c r="N29" s="131">
        <f t="shared" si="0"/>
        <v>0</v>
      </c>
      <c r="O29" s="131">
        <f t="shared" si="0"/>
        <v>0</v>
      </c>
    </row>
    <row r="30" spans="1:15" ht="15.75" thickBot="1">
      <c r="A30" s="25"/>
      <c r="B30" s="25"/>
      <c r="C30" s="25"/>
      <c r="D30" s="25"/>
      <c r="E30" s="25"/>
      <c r="F30" s="25"/>
      <c r="G30" s="25"/>
      <c r="H30" s="25"/>
      <c r="I30" s="71"/>
      <c r="J30" s="72"/>
      <c r="K30" s="322" t="s">
        <v>155</v>
      </c>
      <c r="L30" s="324"/>
      <c r="M30" s="131">
        <f t="shared" si="0"/>
        <v>0</v>
      </c>
      <c r="N30" s="131">
        <f t="shared" si="0"/>
        <v>0</v>
      </c>
      <c r="O30" s="131">
        <f t="shared" si="0"/>
        <v>0</v>
      </c>
    </row>
    <row r="31" spans="1:15" ht="15.75" thickBot="1">
      <c r="A31" s="25"/>
      <c r="B31" s="25"/>
      <c r="C31" s="25"/>
      <c r="D31" s="25"/>
      <c r="E31" s="25"/>
      <c r="F31" s="25"/>
      <c r="G31" s="25"/>
      <c r="H31" s="25"/>
      <c r="I31" s="71"/>
      <c r="J31" s="72"/>
      <c r="K31" s="282" t="s">
        <v>11</v>
      </c>
      <c r="L31" s="283"/>
      <c r="M31" s="115">
        <f>SUM(M29:M29)</f>
        <v>0</v>
      </c>
      <c r="N31" s="115">
        <f>SUM(N29:N29)</f>
        <v>0</v>
      </c>
      <c r="O31" s="115">
        <f>SUM(O29:O29)</f>
        <v>0</v>
      </c>
    </row>
    <row r="32" spans="1:15" ht="18.75">
      <c r="A32" s="155"/>
      <c r="B32" s="60"/>
      <c r="C32" s="61"/>
      <c r="D32" s="61"/>
      <c r="E32" s="61"/>
      <c r="F32" s="61"/>
      <c r="G32" s="62"/>
      <c r="H32" s="63"/>
      <c r="I32" s="63"/>
      <c r="J32" s="63"/>
      <c r="K32" s="64"/>
      <c r="L32" s="64"/>
      <c r="M32" s="64"/>
      <c r="N32" s="61"/>
      <c r="O32" s="61"/>
    </row>
    <row r="33" spans="1:15" ht="18.75">
      <c r="A33" s="155"/>
      <c r="B33" s="60"/>
      <c r="C33" s="61"/>
      <c r="D33" s="61"/>
      <c r="E33" s="61"/>
      <c r="F33" s="61"/>
      <c r="G33" s="62"/>
      <c r="H33" s="63"/>
      <c r="I33" s="63"/>
      <c r="J33" s="63"/>
      <c r="K33" s="64"/>
      <c r="L33" s="64"/>
      <c r="M33" s="64"/>
      <c r="N33" s="61"/>
      <c r="O33" s="61"/>
    </row>
    <row r="34" spans="1:15" ht="18.75">
      <c r="A34" s="155"/>
      <c r="B34" s="60"/>
      <c r="C34" s="61"/>
      <c r="D34" s="61"/>
      <c r="E34" s="61"/>
      <c r="F34" s="61"/>
      <c r="G34" s="62"/>
      <c r="H34" s="63"/>
      <c r="I34" s="63"/>
      <c r="J34" s="63"/>
      <c r="K34" s="64"/>
      <c r="L34" s="64"/>
      <c r="M34" s="64"/>
      <c r="N34" s="61"/>
      <c r="O34" s="61"/>
    </row>
    <row r="35" spans="1:15" ht="18.75">
      <c r="A35" s="155"/>
      <c r="B35" s="60"/>
      <c r="C35" s="61"/>
      <c r="D35" s="61"/>
      <c r="E35" s="61"/>
      <c r="F35" s="61"/>
      <c r="G35" s="62"/>
      <c r="H35" s="63"/>
      <c r="I35" s="63"/>
      <c r="J35" s="63"/>
      <c r="K35" s="64"/>
      <c r="L35" s="64"/>
      <c r="M35" s="64"/>
      <c r="N35" s="61"/>
      <c r="O35" s="61"/>
    </row>
    <row r="36" spans="1:15" ht="18.75">
      <c r="A36" s="155"/>
      <c r="B36" s="60"/>
      <c r="C36" s="61"/>
      <c r="D36" s="61"/>
      <c r="E36" s="61"/>
      <c r="F36" s="61"/>
      <c r="G36" s="62"/>
      <c r="H36" s="63"/>
      <c r="I36" s="63"/>
      <c r="J36" s="63"/>
      <c r="K36" s="64"/>
      <c r="L36" s="64"/>
      <c r="M36" s="64"/>
      <c r="N36" s="61"/>
      <c r="O36" s="61"/>
    </row>
    <row r="37" spans="1:15" ht="14.25">
      <c r="A37" s="60"/>
      <c r="B37" s="315" t="s">
        <v>41</v>
      </c>
      <c r="C37" s="315"/>
      <c r="D37" s="315"/>
      <c r="E37" s="65"/>
      <c r="F37" s="65"/>
      <c r="G37" s="62"/>
      <c r="H37" s="63"/>
      <c r="I37" s="65"/>
      <c r="J37" s="65"/>
      <c r="K37" s="65"/>
      <c r="L37" s="243" t="s">
        <v>47</v>
      </c>
      <c r="M37" s="243"/>
      <c r="N37" s="243"/>
      <c r="O37" s="147"/>
    </row>
    <row r="38" spans="1:15" ht="14.25">
      <c r="A38" s="66"/>
      <c r="B38" s="66"/>
      <c r="C38" s="67" t="s">
        <v>42</v>
      </c>
      <c r="D38" s="68"/>
      <c r="E38" s="68"/>
      <c r="F38" s="68"/>
      <c r="G38" s="69"/>
      <c r="H38" s="70"/>
      <c r="I38" s="68"/>
      <c r="J38" s="68"/>
      <c r="K38" s="68"/>
      <c r="L38" s="70"/>
      <c r="M38" s="67" t="s">
        <v>43</v>
      </c>
      <c r="N38" s="68"/>
      <c r="O38" s="29"/>
    </row>
    <row r="39" spans="1:15" ht="15">
      <c r="A39" s="25"/>
      <c r="B39" s="25"/>
      <c r="C39" s="25"/>
      <c r="D39" s="25"/>
      <c r="E39" s="25"/>
      <c r="F39" s="25"/>
      <c r="G39" s="25"/>
      <c r="H39" s="25"/>
      <c r="I39" s="71"/>
      <c r="J39" s="72"/>
      <c r="K39" s="72"/>
      <c r="L39" s="25"/>
      <c r="M39" s="25"/>
      <c r="N39" s="25"/>
      <c r="O39" s="25"/>
    </row>
  </sheetData>
  <sheetProtection/>
  <mergeCells count="27">
    <mergeCell ref="K30:L30"/>
    <mergeCell ref="L27:O27"/>
    <mergeCell ref="K28:L28"/>
    <mergeCell ref="K29:L29"/>
    <mergeCell ref="K31:L31"/>
    <mergeCell ref="B37:D37"/>
    <mergeCell ref="L37:N37"/>
    <mergeCell ref="A17:A25"/>
    <mergeCell ref="B17:F17"/>
    <mergeCell ref="B18:F18"/>
    <mergeCell ref="B19:F19"/>
    <mergeCell ref="G19:G23"/>
    <mergeCell ref="B20:F20"/>
    <mergeCell ref="B21:F21"/>
    <mergeCell ref="B22:F22"/>
    <mergeCell ref="B24:F24"/>
    <mergeCell ref="B25:F25"/>
    <mergeCell ref="B26:F26"/>
    <mergeCell ref="B1:D1"/>
    <mergeCell ref="B3:O3"/>
    <mergeCell ref="A6:D11"/>
    <mergeCell ref="A12:C12"/>
    <mergeCell ref="D13:K13"/>
    <mergeCell ref="A15:A16"/>
    <mergeCell ref="B15:F16"/>
    <mergeCell ref="G15:G16"/>
    <mergeCell ref="H15:K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SheetLayoutView="100" zoomScalePageLayoutView="0" workbookViewId="0" topLeftCell="A1">
      <selection activeCell="M15" sqref="M15:M23"/>
    </sheetView>
  </sheetViews>
  <sheetFormatPr defaultColWidth="8.796875" defaultRowHeight="14.25"/>
  <cols>
    <col min="1" max="1" width="10.69921875" style="1" customWidth="1"/>
    <col min="2" max="3" width="9" style="1" customWidth="1"/>
    <col min="4" max="4" width="8.8984375" style="1" customWidth="1"/>
    <col min="5" max="5" width="3.69921875" style="1" hidden="1" customWidth="1"/>
    <col min="6" max="6" width="0.203125" style="1" customWidth="1"/>
    <col min="7" max="7" width="11.3984375" style="1" customWidth="1"/>
    <col min="8" max="8" width="7.3984375" style="1" customWidth="1"/>
    <col min="9" max="9" width="5.59765625" style="1" customWidth="1"/>
    <col min="10" max="10" width="6" style="1" customWidth="1"/>
    <col min="11" max="13" width="12.59765625" style="1" customWidth="1"/>
    <col min="14" max="14" width="9" style="1" customWidth="1"/>
    <col min="15" max="15" width="12.3984375" style="1" bestFit="1" customWidth="1"/>
    <col min="16" max="16" width="10.8984375" style="1" bestFit="1" customWidth="1"/>
    <col min="17" max="17" width="11.8984375" style="1" bestFit="1" customWidth="1"/>
    <col min="18" max="16384" width="9" style="1" customWidth="1"/>
  </cols>
  <sheetData>
    <row r="1" spans="1:13" ht="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30" customHeight="1">
      <c r="A2" s="23">
        <v>1</v>
      </c>
      <c r="B2" s="241" t="s">
        <v>21</v>
      </c>
      <c r="C2" s="241"/>
      <c r="D2" s="241"/>
      <c r="E2" s="241"/>
      <c r="F2" s="241"/>
      <c r="G2" s="241"/>
      <c r="H2" s="241"/>
      <c r="I2" s="241"/>
      <c r="J2" s="241"/>
      <c r="K2" s="247" t="s">
        <v>142</v>
      </c>
      <c r="L2" s="247"/>
      <c r="M2" s="247"/>
    </row>
    <row r="3" spans="1:13" s="2" customFormat="1" ht="15" customHeight="1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7"/>
      <c r="L3" s="27"/>
      <c r="M3" s="27"/>
    </row>
    <row r="4" spans="1:13" s="2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  <c r="L4" s="27"/>
      <c r="M4" s="27"/>
    </row>
    <row r="5" spans="1:13" s="2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7"/>
      <c r="L5" s="27"/>
      <c r="M5" s="27"/>
    </row>
    <row r="6" spans="1:13" s="2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7"/>
      <c r="L6" s="27"/>
      <c r="M6" s="27"/>
    </row>
    <row r="7" spans="1:13" s="2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7"/>
      <c r="L7" s="27"/>
      <c r="M7" s="27"/>
    </row>
    <row r="8" spans="1:13" s="2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</row>
    <row r="9" spans="1:13" s="2" customFormat="1" ht="15" customHeight="1">
      <c r="A9" s="243" t="s">
        <v>40</v>
      </c>
      <c r="B9" s="243"/>
      <c r="C9" s="243"/>
      <c r="D9" s="28"/>
      <c r="E9" s="23"/>
      <c r="F9" s="23"/>
      <c r="G9" s="23"/>
      <c r="H9" s="23"/>
      <c r="I9" s="23"/>
      <c r="J9" s="23"/>
      <c r="K9" s="27"/>
      <c r="L9" s="27"/>
      <c r="M9" s="27"/>
    </row>
    <row r="10" spans="1:13" s="2" customFormat="1" ht="30" customHeight="1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27"/>
      <c r="L10" s="27"/>
      <c r="M10" s="27"/>
    </row>
    <row r="11" spans="1:13" s="2" customFormat="1" ht="15" customHeight="1">
      <c r="A11" s="30"/>
      <c r="B11" s="30"/>
      <c r="C11" s="30"/>
      <c r="D11" s="244" t="s">
        <v>60</v>
      </c>
      <c r="E11" s="244"/>
      <c r="F11" s="244"/>
      <c r="G11" s="244"/>
      <c r="H11" s="244"/>
      <c r="I11" s="244"/>
      <c r="J11" s="244"/>
      <c r="K11" s="244"/>
      <c r="L11" s="27"/>
      <c r="M11" s="27"/>
    </row>
    <row r="12" spans="1:20" ht="15.75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P12" s="3"/>
      <c r="Q12" s="3"/>
      <c r="S12" s="3"/>
      <c r="T12" s="3"/>
    </row>
    <row r="13" spans="1:20" ht="51">
      <c r="A13" s="248" t="s">
        <v>0</v>
      </c>
      <c r="B13" s="250" t="s">
        <v>34</v>
      </c>
      <c r="C13" s="250"/>
      <c r="D13" s="250"/>
      <c r="E13" s="250"/>
      <c r="F13" s="250"/>
      <c r="G13" s="248" t="s">
        <v>2</v>
      </c>
      <c r="H13" s="256" t="s">
        <v>3</v>
      </c>
      <c r="I13" s="257"/>
      <c r="J13" s="31" t="s">
        <v>4</v>
      </c>
      <c r="K13" s="31" t="s">
        <v>90</v>
      </c>
      <c r="L13" s="31" t="s">
        <v>91</v>
      </c>
      <c r="M13" s="31" t="s">
        <v>5</v>
      </c>
      <c r="P13" s="3"/>
      <c r="Q13" s="3"/>
      <c r="S13" s="3"/>
      <c r="T13" s="3"/>
    </row>
    <row r="14" spans="1:20" ht="15.75" thickBot="1">
      <c r="A14" s="249"/>
      <c r="B14" s="251"/>
      <c r="C14" s="251"/>
      <c r="D14" s="251"/>
      <c r="E14" s="251"/>
      <c r="F14" s="251"/>
      <c r="G14" s="249"/>
      <c r="H14" s="258"/>
      <c r="I14" s="259"/>
      <c r="J14" s="32" t="s">
        <v>6</v>
      </c>
      <c r="K14" s="32" t="s">
        <v>6</v>
      </c>
      <c r="L14" s="32" t="s">
        <v>6</v>
      </c>
      <c r="M14" s="32" t="s">
        <v>6</v>
      </c>
      <c r="P14" s="3"/>
      <c r="Q14" s="3"/>
      <c r="S14" s="3"/>
      <c r="T14" s="3"/>
    </row>
    <row r="15" spans="1:20" ht="15" customHeight="1" thickBot="1">
      <c r="A15" s="33" t="s">
        <v>23</v>
      </c>
      <c r="B15" s="245" t="s">
        <v>15</v>
      </c>
      <c r="C15" s="246"/>
      <c r="D15" s="246"/>
      <c r="E15" s="246"/>
      <c r="F15" s="246"/>
      <c r="G15" s="34" t="s">
        <v>20</v>
      </c>
      <c r="H15" s="35">
        <v>24</v>
      </c>
      <c r="I15" s="36" t="s">
        <v>12</v>
      </c>
      <c r="J15" s="19">
        <v>0</v>
      </c>
      <c r="K15" s="37">
        <f>ROUND(J15*H15,3)</f>
        <v>0</v>
      </c>
      <c r="L15" s="37">
        <f aca="true" t="shared" si="0" ref="L15:L23">M15-K15</f>
        <v>0</v>
      </c>
      <c r="M15" s="37">
        <f>ROUND(K15*1.23,3)</f>
        <v>0</v>
      </c>
      <c r="P15" s="3"/>
      <c r="Q15" s="3"/>
      <c r="S15" s="3"/>
      <c r="T15" s="3"/>
    </row>
    <row r="16" spans="1:20" ht="15" customHeight="1" thickBot="1">
      <c r="A16" s="33" t="s">
        <v>33</v>
      </c>
      <c r="B16" s="245" t="s">
        <v>15</v>
      </c>
      <c r="C16" s="246"/>
      <c r="D16" s="246"/>
      <c r="E16" s="246"/>
      <c r="F16" s="246"/>
      <c r="G16" s="34" t="s">
        <v>20</v>
      </c>
      <c r="H16" s="35">
        <v>144</v>
      </c>
      <c r="I16" s="36" t="s">
        <v>12</v>
      </c>
      <c r="J16" s="19">
        <v>0</v>
      </c>
      <c r="K16" s="37">
        <f aca="true" t="shared" si="1" ref="K16:K23">ROUND(J16*H16,3)</f>
        <v>0</v>
      </c>
      <c r="L16" s="37">
        <f t="shared" si="0"/>
        <v>0</v>
      </c>
      <c r="M16" s="37">
        <f aca="true" t="shared" si="2" ref="M16:M23">ROUND(K16*1.23,3)</f>
        <v>0</v>
      </c>
      <c r="P16" s="3"/>
      <c r="Q16" s="3"/>
      <c r="S16" s="3"/>
      <c r="T16" s="3"/>
    </row>
    <row r="17" spans="1:20" ht="15" customHeight="1" thickBot="1">
      <c r="A17" s="33" t="s">
        <v>24</v>
      </c>
      <c r="B17" s="245" t="s">
        <v>15</v>
      </c>
      <c r="C17" s="246"/>
      <c r="D17" s="246"/>
      <c r="E17" s="246"/>
      <c r="F17" s="246"/>
      <c r="G17" s="34" t="s">
        <v>20</v>
      </c>
      <c r="H17" s="35">
        <v>377.98</v>
      </c>
      <c r="I17" s="36" t="s">
        <v>12</v>
      </c>
      <c r="J17" s="19">
        <v>0</v>
      </c>
      <c r="K17" s="37">
        <f t="shared" si="1"/>
        <v>0</v>
      </c>
      <c r="L17" s="37">
        <f t="shared" si="0"/>
        <v>0</v>
      </c>
      <c r="M17" s="37">
        <f t="shared" si="2"/>
        <v>0</v>
      </c>
      <c r="P17" s="3"/>
      <c r="Q17" s="3"/>
      <c r="S17" s="3"/>
      <c r="T17" s="3"/>
    </row>
    <row r="18" spans="1:20" ht="15" customHeight="1" thickBot="1">
      <c r="A18" s="248" t="s">
        <v>35</v>
      </c>
      <c r="B18" s="252" t="s">
        <v>15</v>
      </c>
      <c r="C18" s="253"/>
      <c r="D18" s="253"/>
      <c r="E18" s="253"/>
      <c r="F18" s="253"/>
      <c r="G18" s="38" t="s">
        <v>18</v>
      </c>
      <c r="H18" s="39">
        <v>8.985</v>
      </c>
      <c r="I18" s="40" t="s">
        <v>12</v>
      </c>
      <c r="J18" s="20">
        <v>0</v>
      </c>
      <c r="K18" s="37">
        <f t="shared" si="1"/>
        <v>0</v>
      </c>
      <c r="L18" s="41">
        <f t="shared" si="0"/>
        <v>0</v>
      </c>
      <c r="M18" s="37">
        <f t="shared" si="2"/>
        <v>0</v>
      </c>
      <c r="P18" s="3"/>
      <c r="Q18" s="3"/>
      <c r="S18" s="3"/>
      <c r="T18" s="3"/>
    </row>
    <row r="19" spans="1:20" ht="15" customHeight="1" thickBot="1">
      <c r="A19" s="249"/>
      <c r="B19" s="254" t="s">
        <v>16</v>
      </c>
      <c r="C19" s="255"/>
      <c r="D19" s="255"/>
      <c r="E19" s="255"/>
      <c r="F19" s="255"/>
      <c r="G19" s="42" t="s">
        <v>17</v>
      </c>
      <c r="H19" s="43">
        <v>8.525</v>
      </c>
      <c r="I19" s="44" t="s">
        <v>12</v>
      </c>
      <c r="J19" s="21">
        <v>0</v>
      </c>
      <c r="K19" s="37">
        <f t="shared" si="1"/>
        <v>0</v>
      </c>
      <c r="L19" s="45">
        <f t="shared" si="0"/>
        <v>0</v>
      </c>
      <c r="M19" s="37">
        <f t="shared" si="2"/>
        <v>0</v>
      </c>
      <c r="P19" s="3"/>
      <c r="Q19" s="3"/>
      <c r="S19" s="3"/>
      <c r="T19" s="3"/>
    </row>
    <row r="20" spans="1:20" ht="15" customHeight="1" thickBot="1">
      <c r="A20" s="248" t="s">
        <v>36</v>
      </c>
      <c r="B20" s="252" t="s">
        <v>15</v>
      </c>
      <c r="C20" s="253"/>
      <c r="D20" s="253"/>
      <c r="E20" s="253"/>
      <c r="F20" s="253"/>
      <c r="G20" s="38" t="s">
        <v>92</v>
      </c>
      <c r="H20" s="39">
        <v>129.025</v>
      </c>
      <c r="I20" s="40" t="s">
        <v>12</v>
      </c>
      <c r="J20" s="20">
        <v>0</v>
      </c>
      <c r="K20" s="37">
        <f t="shared" si="1"/>
        <v>0</v>
      </c>
      <c r="L20" s="41">
        <f t="shared" si="0"/>
        <v>0</v>
      </c>
      <c r="M20" s="37">
        <f t="shared" si="2"/>
        <v>0</v>
      </c>
      <c r="P20" s="3"/>
      <c r="Q20" s="3"/>
      <c r="S20" s="3"/>
      <c r="T20" s="3"/>
    </row>
    <row r="21" spans="1:20" ht="15" customHeight="1" thickBot="1">
      <c r="A21" s="249"/>
      <c r="B21" s="254" t="s">
        <v>16</v>
      </c>
      <c r="C21" s="255"/>
      <c r="D21" s="255"/>
      <c r="E21" s="255"/>
      <c r="F21" s="255"/>
      <c r="G21" s="42" t="s">
        <v>93</v>
      </c>
      <c r="H21" s="43">
        <v>98.488</v>
      </c>
      <c r="I21" s="44" t="s">
        <v>12</v>
      </c>
      <c r="J21" s="21">
        <v>0</v>
      </c>
      <c r="K21" s="37">
        <f t="shared" si="1"/>
        <v>0</v>
      </c>
      <c r="L21" s="45">
        <f t="shared" si="0"/>
        <v>0</v>
      </c>
      <c r="M21" s="37">
        <f t="shared" si="2"/>
        <v>0</v>
      </c>
      <c r="P21" s="3"/>
      <c r="Q21" s="3"/>
      <c r="S21" s="3"/>
      <c r="T21" s="3"/>
    </row>
    <row r="22" spans="1:20" ht="15" customHeight="1" thickBot="1">
      <c r="A22" s="46" t="s">
        <v>25</v>
      </c>
      <c r="B22" s="260" t="s">
        <v>15</v>
      </c>
      <c r="C22" s="261"/>
      <c r="D22" s="261"/>
      <c r="E22" s="261"/>
      <c r="F22" s="261"/>
      <c r="G22" s="47" t="s">
        <v>20</v>
      </c>
      <c r="H22" s="48">
        <v>105.59</v>
      </c>
      <c r="I22" s="49" t="s">
        <v>12</v>
      </c>
      <c r="J22" s="22">
        <v>0</v>
      </c>
      <c r="K22" s="37">
        <f t="shared" si="1"/>
        <v>0</v>
      </c>
      <c r="L22" s="50">
        <f t="shared" si="0"/>
        <v>0</v>
      </c>
      <c r="M22" s="37">
        <f t="shared" si="2"/>
        <v>0</v>
      </c>
      <c r="P22" s="3"/>
      <c r="Q22" s="3"/>
      <c r="S22" s="3"/>
      <c r="T22" s="3"/>
    </row>
    <row r="23" spans="1:20" ht="15" customHeight="1" thickBot="1">
      <c r="A23" s="33" t="s">
        <v>37</v>
      </c>
      <c r="B23" s="245" t="s">
        <v>15</v>
      </c>
      <c r="C23" s="246"/>
      <c r="D23" s="246"/>
      <c r="E23" s="246"/>
      <c r="F23" s="246"/>
      <c r="G23" s="34" t="s">
        <v>20</v>
      </c>
      <c r="H23" s="35">
        <v>10.815</v>
      </c>
      <c r="I23" s="36" t="s">
        <v>12</v>
      </c>
      <c r="J23" s="19">
        <v>0</v>
      </c>
      <c r="K23" s="37">
        <f t="shared" si="1"/>
        <v>0</v>
      </c>
      <c r="L23" s="37">
        <f t="shared" si="0"/>
        <v>0</v>
      </c>
      <c r="M23" s="37">
        <f t="shared" si="2"/>
        <v>0</v>
      </c>
      <c r="P23" s="3"/>
      <c r="Q23" s="3"/>
      <c r="S23" s="3"/>
      <c r="T23" s="3"/>
    </row>
    <row r="24" spans="1:17" ht="23.25" customHeight="1" thickBot="1">
      <c r="A24" s="51"/>
      <c r="B24" s="52"/>
      <c r="C24" s="53"/>
      <c r="D24" s="53"/>
      <c r="E24" s="53"/>
      <c r="F24" s="53"/>
      <c r="G24" s="54" t="s">
        <v>38</v>
      </c>
      <c r="H24" s="55">
        <f>SUM(H15:H23)</f>
        <v>907.408</v>
      </c>
      <c r="I24" s="56" t="s">
        <v>12</v>
      </c>
      <c r="J24" s="57" t="s">
        <v>39</v>
      </c>
      <c r="K24" s="58">
        <f>SUM(K15:K23)</f>
        <v>0</v>
      </c>
      <c r="L24" s="58">
        <f>SUM(L15:L23)</f>
        <v>0</v>
      </c>
      <c r="M24" s="58">
        <f>SUM(M15:M23)</f>
        <v>0</v>
      </c>
      <c r="P24" s="3"/>
      <c r="Q24" s="3"/>
    </row>
    <row r="25" spans="1:17" s="4" customFormat="1" ht="15" customHeight="1">
      <c r="A25" s="59"/>
      <c r="B25" s="60"/>
      <c r="C25" s="61"/>
      <c r="D25" s="61"/>
      <c r="E25" s="61"/>
      <c r="F25" s="61"/>
      <c r="G25" s="62"/>
      <c r="H25" s="63"/>
      <c r="I25" s="63"/>
      <c r="J25" s="63"/>
      <c r="K25" s="64"/>
      <c r="L25" s="64"/>
      <c r="M25" s="64"/>
      <c r="P25" s="7"/>
      <c r="Q25" s="7"/>
    </row>
    <row r="26" spans="1:17" s="4" customFormat="1" ht="15" customHeight="1">
      <c r="A26" s="59"/>
      <c r="B26" s="60"/>
      <c r="C26" s="61"/>
      <c r="D26" s="61"/>
      <c r="E26" s="61"/>
      <c r="F26" s="61"/>
      <c r="G26" s="62"/>
      <c r="H26" s="63"/>
      <c r="I26" s="63"/>
      <c r="J26" s="63"/>
      <c r="K26" s="64"/>
      <c r="L26" s="64"/>
      <c r="M26" s="64"/>
      <c r="P26" s="7"/>
      <c r="Q26" s="7"/>
    </row>
    <row r="27" spans="1:17" s="4" customFormat="1" ht="15" customHeight="1">
      <c r="A27" s="59"/>
      <c r="B27" s="60"/>
      <c r="C27" s="61"/>
      <c r="D27" s="61"/>
      <c r="E27" s="61"/>
      <c r="F27" s="61"/>
      <c r="G27" s="62"/>
      <c r="H27" s="63"/>
      <c r="I27" s="63"/>
      <c r="J27" s="63"/>
      <c r="K27" s="64"/>
      <c r="L27" s="64"/>
      <c r="M27" s="64"/>
      <c r="P27" s="7"/>
      <c r="Q27" s="7"/>
    </row>
    <row r="28" spans="1:17" s="4" customFormat="1" ht="15" customHeight="1">
      <c r="A28" s="59"/>
      <c r="B28" s="60"/>
      <c r="C28" s="61"/>
      <c r="D28" s="61"/>
      <c r="E28" s="61"/>
      <c r="F28" s="61"/>
      <c r="G28" s="62"/>
      <c r="H28" s="63"/>
      <c r="I28" s="63"/>
      <c r="J28" s="63"/>
      <c r="K28" s="64"/>
      <c r="L28" s="64"/>
      <c r="M28" s="64"/>
      <c r="P28" s="7"/>
      <c r="Q28" s="7"/>
    </row>
    <row r="29" spans="1:17" s="4" customFormat="1" ht="15" customHeight="1">
      <c r="A29" s="59"/>
      <c r="B29" s="60"/>
      <c r="C29" s="61"/>
      <c r="D29" s="61"/>
      <c r="E29" s="61"/>
      <c r="F29" s="61"/>
      <c r="G29" s="62"/>
      <c r="H29" s="63"/>
      <c r="I29" s="63"/>
      <c r="J29" s="63"/>
      <c r="K29" s="64"/>
      <c r="L29" s="64"/>
      <c r="M29" s="64"/>
      <c r="P29" s="7"/>
      <c r="Q29" s="7"/>
    </row>
    <row r="30" spans="1:17" s="10" customFormat="1" ht="15" customHeight="1">
      <c r="A30" s="60"/>
      <c r="B30" s="243" t="s">
        <v>41</v>
      </c>
      <c r="C30" s="243"/>
      <c r="D30" s="243"/>
      <c r="E30" s="65"/>
      <c r="F30" s="65"/>
      <c r="G30" s="62"/>
      <c r="H30" s="63"/>
      <c r="I30" s="63"/>
      <c r="J30" s="243" t="s">
        <v>40</v>
      </c>
      <c r="K30" s="243"/>
      <c r="L30" s="243"/>
      <c r="M30" s="64"/>
      <c r="P30" s="11"/>
      <c r="Q30" s="11"/>
    </row>
    <row r="31" spans="1:17" s="8" customFormat="1" ht="15" customHeight="1">
      <c r="A31" s="66"/>
      <c r="B31" s="66"/>
      <c r="C31" s="67" t="s">
        <v>42</v>
      </c>
      <c r="D31" s="68"/>
      <c r="E31" s="68"/>
      <c r="F31" s="68"/>
      <c r="G31" s="69"/>
      <c r="H31" s="70"/>
      <c r="I31" s="70"/>
      <c r="J31" s="70"/>
      <c r="K31" s="67" t="s">
        <v>43</v>
      </c>
      <c r="L31" s="29"/>
      <c r="M31" s="29"/>
      <c r="P31" s="9"/>
      <c r="Q31" s="9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</sheetData>
  <sheetProtection formatCells="0"/>
  <mergeCells count="22">
    <mergeCell ref="B22:F22"/>
    <mergeCell ref="B16:F16"/>
    <mergeCell ref="B30:D30"/>
    <mergeCell ref="J30:L30"/>
    <mergeCell ref="B23:F23"/>
    <mergeCell ref="B17:F17"/>
    <mergeCell ref="A18:A19"/>
    <mergeCell ref="B18:F18"/>
    <mergeCell ref="B19:F19"/>
    <mergeCell ref="A20:A21"/>
    <mergeCell ref="B20:F20"/>
    <mergeCell ref="H13:I14"/>
    <mergeCell ref="B21:F21"/>
    <mergeCell ref="B2:J2"/>
    <mergeCell ref="A10:C10"/>
    <mergeCell ref="A9:C9"/>
    <mergeCell ref="D11:K11"/>
    <mergeCell ref="B15:F15"/>
    <mergeCell ref="K2:M2"/>
    <mergeCell ref="A13:A14"/>
    <mergeCell ref="B13:F14"/>
    <mergeCell ref="G13:G14"/>
  </mergeCells>
  <printOptions/>
  <pageMargins left="0.7" right="0.7" top="0.75" bottom="0.75" header="0.3" footer="0.3"/>
  <pageSetup fitToHeight="0" fitToWidth="1" horizontalDpi="600" verticalDpi="600" orientation="portrait" paperSize="9" scale="75" r:id="rId1"/>
  <colBreaks count="1" manualBreakCount="1">
    <brk id="1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M17" sqref="M17:M29"/>
    </sheetView>
  </sheetViews>
  <sheetFormatPr defaultColWidth="8.796875" defaultRowHeight="14.25"/>
  <sheetData>
    <row r="1" spans="1:13" ht="15.75">
      <c r="A1" s="24"/>
      <c r="B1" s="309" t="s">
        <v>135</v>
      </c>
      <c r="C1" s="309"/>
      <c r="D1" s="309"/>
      <c r="E1" s="25"/>
      <c r="F1" s="25"/>
      <c r="G1" s="25"/>
      <c r="H1" s="25"/>
      <c r="I1" s="25"/>
      <c r="J1" s="25"/>
      <c r="K1" s="25"/>
      <c r="L1" s="25"/>
      <c r="M1" s="25"/>
    </row>
    <row r="2" spans="1:13" ht="16.5" thickBot="1">
      <c r="A2" s="24"/>
      <c r="B2" s="164"/>
      <c r="C2" s="164"/>
      <c r="D2" s="164"/>
      <c r="E2" s="25"/>
      <c r="F2" s="25"/>
      <c r="G2" s="25"/>
      <c r="H2" s="25"/>
      <c r="I2" s="25"/>
      <c r="J2" s="25"/>
      <c r="K2" s="25"/>
      <c r="L2" s="25"/>
      <c r="M2" s="25"/>
    </row>
    <row r="3" spans="1:13" ht="15.75" thickBot="1">
      <c r="A3" s="165">
        <v>19</v>
      </c>
      <c r="B3" s="310" t="s">
        <v>57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5.75">
      <c r="A4" s="23"/>
      <c r="B4" s="152"/>
      <c r="C4" s="152"/>
      <c r="D4" s="152"/>
      <c r="E4" s="152"/>
      <c r="F4" s="152"/>
      <c r="G4" s="152"/>
      <c r="H4" s="152"/>
      <c r="I4" s="152"/>
      <c r="J4" s="152"/>
      <c r="K4" s="2"/>
      <c r="L4" s="2"/>
      <c r="M4" s="2"/>
    </row>
    <row r="5" spans="1:13" ht="25.5">
      <c r="A5" s="26" t="s">
        <v>44</v>
      </c>
      <c r="B5" s="23"/>
      <c r="C5" s="23"/>
      <c r="D5" s="23"/>
      <c r="E5" s="23"/>
      <c r="F5" s="23"/>
      <c r="G5" s="23"/>
      <c r="H5" s="23"/>
      <c r="I5" s="23"/>
      <c r="J5" s="23"/>
      <c r="K5" s="153"/>
      <c r="L5" s="153"/>
      <c r="M5" s="153"/>
    </row>
    <row r="6" spans="1:13" ht="15.75">
      <c r="A6" s="311"/>
      <c r="B6" s="312"/>
      <c r="C6" s="312"/>
      <c r="D6" s="312"/>
      <c r="E6" s="23"/>
      <c r="F6" s="23"/>
      <c r="G6" s="23"/>
      <c r="H6" s="23"/>
      <c r="I6" s="23"/>
      <c r="J6" s="23"/>
      <c r="K6" s="153"/>
      <c r="L6" s="153"/>
      <c r="M6" s="153"/>
    </row>
    <row r="7" spans="1:13" ht="15.75">
      <c r="A7" s="312"/>
      <c r="B7" s="312"/>
      <c r="C7" s="312"/>
      <c r="D7" s="312"/>
      <c r="E7" s="23"/>
      <c r="F7" s="23"/>
      <c r="G7" s="23"/>
      <c r="H7" s="23"/>
      <c r="I7" s="23"/>
      <c r="J7" s="23"/>
      <c r="K7" s="153"/>
      <c r="L7" s="153"/>
      <c r="M7" s="153"/>
    </row>
    <row r="8" spans="1:13" ht="15.75">
      <c r="A8" s="312"/>
      <c r="B8" s="312"/>
      <c r="C8" s="312"/>
      <c r="D8" s="312"/>
      <c r="E8" s="23"/>
      <c r="F8" s="23"/>
      <c r="G8" s="23"/>
      <c r="H8" s="23"/>
      <c r="I8" s="23"/>
      <c r="J8" s="23"/>
      <c r="K8" s="153"/>
      <c r="L8" s="153"/>
      <c r="M8" s="153"/>
    </row>
    <row r="9" spans="1:13" ht="15.75">
      <c r="A9" s="312"/>
      <c r="B9" s="312"/>
      <c r="C9" s="312"/>
      <c r="D9" s="312"/>
      <c r="E9" s="23"/>
      <c r="F9" s="23"/>
      <c r="G9" s="23"/>
      <c r="H9" s="23"/>
      <c r="I9" s="23"/>
      <c r="J9" s="23"/>
      <c r="K9" s="153"/>
      <c r="L9" s="153"/>
      <c r="M9" s="153"/>
    </row>
    <row r="10" spans="1:13" ht="15.75">
      <c r="A10" s="312"/>
      <c r="B10" s="312"/>
      <c r="C10" s="312"/>
      <c r="D10" s="312"/>
      <c r="E10" s="23"/>
      <c r="F10" s="23"/>
      <c r="G10" s="23"/>
      <c r="H10" s="23"/>
      <c r="I10" s="23"/>
      <c r="J10" s="23"/>
      <c r="K10" s="153"/>
      <c r="L10" s="153"/>
      <c r="M10" s="153"/>
    </row>
    <row r="11" spans="1:13" ht="15.75">
      <c r="A11" s="312"/>
      <c r="B11" s="312"/>
      <c r="C11" s="312"/>
      <c r="D11" s="312"/>
      <c r="E11" s="23"/>
      <c r="F11" s="23"/>
      <c r="G11" s="23"/>
      <c r="H11" s="23"/>
      <c r="I11" s="23"/>
      <c r="J11" s="23"/>
      <c r="K11" s="153"/>
      <c r="L11" s="153"/>
      <c r="M11" s="153"/>
    </row>
    <row r="12" spans="1:13" ht="22.5" customHeight="1">
      <c r="A12" s="242" t="s">
        <v>46</v>
      </c>
      <c r="B12" s="242"/>
      <c r="C12" s="242"/>
      <c r="D12" s="29"/>
      <c r="E12" s="23"/>
      <c r="F12" s="23"/>
      <c r="G12" s="23"/>
      <c r="H12" s="23"/>
      <c r="I12" s="23"/>
      <c r="J12" s="23"/>
      <c r="K12" s="153"/>
      <c r="L12" s="153"/>
      <c r="M12" s="153"/>
    </row>
    <row r="13" spans="1:13" ht="18.75">
      <c r="A13" s="30"/>
      <c r="B13" s="30"/>
      <c r="C13" s="30"/>
      <c r="D13" s="290" t="s">
        <v>60</v>
      </c>
      <c r="E13" s="290"/>
      <c r="F13" s="290"/>
      <c r="G13" s="290"/>
      <c r="H13" s="290"/>
      <c r="I13" s="290"/>
      <c r="J13" s="290"/>
      <c r="K13" s="290"/>
      <c r="L13" s="153"/>
      <c r="M13" s="153"/>
    </row>
    <row r="14" spans="1:13" ht="15.75" thickBo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38.25">
      <c r="A15" s="248" t="s">
        <v>0</v>
      </c>
      <c r="B15" s="250" t="s">
        <v>34</v>
      </c>
      <c r="C15" s="250"/>
      <c r="D15" s="250"/>
      <c r="E15" s="250"/>
      <c r="F15" s="250"/>
      <c r="G15" s="248" t="s">
        <v>2</v>
      </c>
      <c r="H15" s="256" t="s">
        <v>3</v>
      </c>
      <c r="I15" s="257"/>
      <c r="J15" s="148" t="s">
        <v>4</v>
      </c>
      <c r="K15" s="148" t="s">
        <v>90</v>
      </c>
      <c r="L15" s="148" t="s">
        <v>91</v>
      </c>
      <c r="M15" s="148" t="s">
        <v>5</v>
      </c>
    </row>
    <row r="16" spans="1:13" ht="15" thickBot="1">
      <c r="A16" s="249"/>
      <c r="B16" s="251"/>
      <c r="C16" s="251"/>
      <c r="D16" s="251"/>
      <c r="E16" s="251"/>
      <c r="F16" s="251"/>
      <c r="G16" s="249"/>
      <c r="H16" s="258"/>
      <c r="I16" s="259"/>
      <c r="J16" s="32" t="s">
        <v>6</v>
      </c>
      <c r="K16" s="32" t="s">
        <v>6</v>
      </c>
      <c r="L16" s="32" t="s">
        <v>6</v>
      </c>
      <c r="M16" s="32" t="s">
        <v>6</v>
      </c>
    </row>
    <row r="17" spans="1:13" ht="26.25" thickBot="1">
      <c r="A17" s="33" t="s">
        <v>23</v>
      </c>
      <c r="B17" s="245" t="s">
        <v>15</v>
      </c>
      <c r="C17" s="246"/>
      <c r="D17" s="246"/>
      <c r="E17" s="246"/>
      <c r="F17" s="246"/>
      <c r="G17" s="34" t="s">
        <v>20</v>
      </c>
      <c r="H17" s="116">
        <v>641.457</v>
      </c>
      <c r="I17" s="36" t="s">
        <v>12</v>
      </c>
      <c r="J17" s="166">
        <v>0</v>
      </c>
      <c r="K17" s="37">
        <f>ROUND(J17*H17,3)</f>
        <v>0</v>
      </c>
      <c r="L17" s="37">
        <f aca="true" t="shared" si="0" ref="L17:L29">M17-K17</f>
        <v>0</v>
      </c>
      <c r="M17" s="37">
        <f>ROUND(K17*1.23,3)</f>
        <v>0</v>
      </c>
    </row>
    <row r="18" spans="1:13" ht="26.25" thickBot="1">
      <c r="A18" s="33" t="s">
        <v>33</v>
      </c>
      <c r="B18" s="245" t="s">
        <v>15</v>
      </c>
      <c r="C18" s="246"/>
      <c r="D18" s="246"/>
      <c r="E18" s="246"/>
      <c r="F18" s="246"/>
      <c r="G18" s="34" t="s">
        <v>20</v>
      </c>
      <c r="H18" s="116">
        <v>3577.161</v>
      </c>
      <c r="I18" s="36" t="s">
        <v>12</v>
      </c>
      <c r="J18" s="166">
        <v>0</v>
      </c>
      <c r="K18" s="37">
        <f aca="true" t="shared" si="1" ref="K18:K29">ROUND(J18*H18,3)</f>
        <v>0</v>
      </c>
      <c r="L18" s="37">
        <f t="shared" si="0"/>
        <v>0</v>
      </c>
      <c r="M18" s="37">
        <f aca="true" t="shared" si="2" ref="M18:M29">ROUND(K18*1.23,3)</f>
        <v>0</v>
      </c>
    </row>
    <row r="19" spans="1:13" ht="26.25" thickBot="1">
      <c r="A19" s="33" t="s">
        <v>24</v>
      </c>
      <c r="B19" s="245" t="s">
        <v>15</v>
      </c>
      <c r="C19" s="246"/>
      <c r="D19" s="246"/>
      <c r="E19" s="246"/>
      <c r="F19" s="246"/>
      <c r="G19" s="34" t="s">
        <v>20</v>
      </c>
      <c r="H19" s="116">
        <v>510.439</v>
      </c>
      <c r="I19" s="36" t="s">
        <v>12</v>
      </c>
      <c r="J19" s="166">
        <v>0</v>
      </c>
      <c r="K19" s="37">
        <f t="shared" si="1"/>
        <v>0</v>
      </c>
      <c r="L19" s="37">
        <f t="shared" si="0"/>
        <v>0</v>
      </c>
      <c r="M19" s="37">
        <f t="shared" si="2"/>
        <v>0</v>
      </c>
    </row>
    <row r="20" spans="1:13" ht="22.5" customHeight="1" thickBot="1">
      <c r="A20" s="248" t="s">
        <v>35</v>
      </c>
      <c r="B20" s="252" t="s">
        <v>15</v>
      </c>
      <c r="C20" s="253"/>
      <c r="D20" s="253"/>
      <c r="E20" s="253"/>
      <c r="F20" s="253"/>
      <c r="G20" s="38" t="s">
        <v>18</v>
      </c>
      <c r="H20" s="116">
        <v>38.231</v>
      </c>
      <c r="I20" s="40" t="s">
        <v>12</v>
      </c>
      <c r="J20" s="168">
        <v>0</v>
      </c>
      <c r="K20" s="37">
        <f t="shared" si="1"/>
        <v>0</v>
      </c>
      <c r="L20" s="41">
        <f t="shared" si="0"/>
        <v>0</v>
      </c>
      <c r="M20" s="37">
        <f t="shared" si="2"/>
        <v>0</v>
      </c>
    </row>
    <row r="21" spans="1:13" ht="26.25" thickBot="1">
      <c r="A21" s="249"/>
      <c r="B21" s="254" t="s">
        <v>16</v>
      </c>
      <c r="C21" s="255"/>
      <c r="D21" s="255"/>
      <c r="E21" s="255"/>
      <c r="F21" s="255"/>
      <c r="G21" s="42" t="s">
        <v>17</v>
      </c>
      <c r="H21" s="116">
        <v>102.741</v>
      </c>
      <c r="I21" s="44" t="s">
        <v>12</v>
      </c>
      <c r="J21" s="169">
        <v>0</v>
      </c>
      <c r="K21" s="37">
        <f t="shared" si="1"/>
        <v>0</v>
      </c>
      <c r="L21" s="45">
        <f t="shared" si="0"/>
        <v>0</v>
      </c>
      <c r="M21" s="37">
        <f t="shared" si="2"/>
        <v>0</v>
      </c>
    </row>
    <row r="22" spans="1:13" ht="26.25" thickBot="1">
      <c r="A22" s="154" t="s">
        <v>25</v>
      </c>
      <c r="B22" s="260" t="s">
        <v>15</v>
      </c>
      <c r="C22" s="261"/>
      <c r="D22" s="261"/>
      <c r="E22" s="261"/>
      <c r="F22" s="261"/>
      <c r="G22" s="47" t="s">
        <v>20</v>
      </c>
      <c r="H22" s="116">
        <v>1525.473</v>
      </c>
      <c r="I22" s="49" t="s">
        <v>12</v>
      </c>
      <c r="J22" s="170">
        <v>0</v>
      </c>
      <c r="K22" s="37">
        <f t="shared" si="1"/>
        <v>0</v>
      </c>
      <c r="L22" s="50">
        <f t="shared" si="0"/>
        <v>0</v>
      </c>
      <c r="M22" s="37">
        <f t="shared" si="2"/>
        <v>0</v>
      </c>
    </row>
    <row r="23" spans="1:13" ht="24" customHeight="1" thickBot="1">
      <c r="A23" s="248" t="s">
        <v>94</v>
      </c>
      <c r="B23" s="252" t="s">
        <v>15</v>
      </c>
      <c r="C23" s="253"/>
      <c r="D23" s="253"/>
      <c r="E23" s="253"/>
      <c r="F23" s="253"/>
      <c r="G23" s="38" t="s">
        <v>18</v>
      </c>
      <c r="H23" s="116">
        <v>23.895</v>
      </c>
      <c r="I23" s="40" t="s">
        <v>12</v>
      </c>
      <c r="J23" s="168">
        <v>0</v>
      </c>
      <c r="K23" s="37">
        <f t="shared" si="1"/>
        <v>0</v>
      </c>
      <c r="L23" s="41">
        <f t="shared" si="0"/>
        <v>0</v>
      </c>
      <c r="M23" s="37">
        <f t="shared" si="2"/>
        <v>0</v>
      </c>
    </row>
    <row r="24" spans="1:13" ht="22.5" customHeight="1" thickBot="1">
      <c r="A24" s="249"/>
      <c r="B24" s="254" t="s">
        <v>16</v>
      </c>
      <c r="C24" s="255"/>
      <c r="D24" s="255"/>
      <c r="E24" s="255"/>
      <c r="F24" s="255"/>
      <c r="G24" s="42" t="s">
        <v>17</v>
      </c>
      <c r="H24" s="116">
        <v>146.781</v>
      </c>
      <c r="I24" s="44" t="s">
        <v>12</v>
      </c>
      <c r="J24" s="169">
        <v>0</v>
      </c>
      <c r="K24" s="37">
        <f t="shared" si="1"/>
        <v>0</v>
      </c>
      <c r="L24" s="45">
        <f t="shared" si="0"/>
        <v>0</v>
      </c>
      <c r="M24" s="37">
        <f t="shared" si="2"/>
        <v>0</v>
      </c>
    </row>
    <row r="25" spans="1:13" ht="23.25" customHeight="1" thickBot="1">
      <c r="A25" s="248" t="s">
        <v>95</v>
      </c>
      <c r="B25" s="252" t="s">
        <v>15</v>
      </c>
      <c r="C25" s="253"/>
      <c r="D25" s="253"/>
      <c r="E25" s="253"/>
      <c r="F25" s="253"/>
      <c r="G25" s="38" t="s">
        <v>92</v>
      </c>
      <c r="H25" s="116">
        <v>58.075</v>
      </c>
      <c r="I25" s="40" t="s">
        <v>12</v>
      </c>
      <c r="J25" s="168">
        <v>0</v>
      </c>
      <c r="K25" s="37">
        <f t="shared" si="1"/>
        <v>0</v>
      </c>
      <c r="L25" s="41">
        <f t="shared" si="0"/>
        <v>0</v>
      </c>
      <c r="M25" s="37">
        <f t="shared" si="2"/>
        <v>0</v>
      </c>
    </row>
    <row r="26" spans="1:13" ht="22.5" customHeight="1" thickBot="1">
      <c r="A26" s="249"/>
      <c r="B26" s="254" t="s">
        <v>16</v>
      </c>
      <c r="C26" s="255"/>
      <c r="D26" s="255"/>
      <c r="E26" s="255"/>
      <c r="F26" s="255"/>
      <c r="G26" s="42" t="s">
        <v>93</v>
      </c>
      <c r="H26" s="116">
        <v>47.517</v>
      </c>
      <c r="I26" s="44" t="s">
        <v>12</v>
      </c>
      <c r="J26" s="169">
        <v>0</v>
      </c>
      <c r="K26" s="37">
        <f t="shared" si="1"/>
        <v>0</v>
      </c>
      <c r="L26" s="45">
        <f t="shared" si="0"/>
        <v>0</v>
      </c>
      <c r="M26" s="37">
        <f t="shared" si="2"/>
        <v>0</v>
      </c>
    </row>
    <row r="27" spans="1:13" ht="26.25" thickBot="1">
      <c r="A27" s="325" t="s">
        <v>136</v>
      </c>
      <c r="B27" s="252" t="s">
        <v>15</v>
      </c>
      <c r="C27" s="253"/>
      <c r="D27" s="253"/>
      <c r="E27" s="253"/>
      <c r="F27" s="253"/>
      <c r="G27" s="38" t="s">
        <v>74</v>
      </c>
      <c r="H27" s="116">
        <v>142.18</v>
      </c>
      <c r="I27" s="40" t="s">
        <v>12</v>
      </c>
      <c r="J27" s="168">
        <v>0</v>
      </c>
      <c r="K27" s="37">
        <f t="shared" si="1"/>
        <v>0</v>
      </c>
      <c r="L27" s="41">
        <f t="shared" si="0"/>
        <v>0</v>
      </c>
      <c r="M27" s="37">
        <f t="shared" si="2"/>
        <v>0</v>
      </c>
    </row>
    <row r="28" spans="1:13" ht="26.25" thickBot="1">
      <c r="A28" s="326"/>
      <c r="B28" s="260" t="s">
        <v>16</v>
      </c>
      <c r="C28" s="261"/>
      <c r="D28" s="261"/>
      <c r="E28" s="261"/>
      <c r="F28" s="261"/>
      <c r="G28" s="47" t="s">
        <v>71</v>
      </c>
      <c r="H28" s="116">
        <v>101.588</v>
      </c>
      <c r="I28" s="49" t="s">
        <v>12</v>
      </c>
      <c r="J28" s="170">
        <v>0</v>
      </c>
      <c r="K28" s="37">
        <f t="shared" si="1"/>
        <v>0</v>
      </c>
      <c r="L28" s="50">
        <f t="shared" si="0"/>
        <v>0</v>
      </c>
      <c r="M28" s="37">
        <f t="shared" si="2"/>
        <v>0</v>
      </c>
    </row>
    <row r="29" spans="1:13" ht="26.25" thickBot="1">
      <c r="A29" s="327"/>
      <c r="B29" s="304" t="s">
        <v>70</v>
      </c>
      <c r="C29" s="305"/>
      <c r="D29" s="305"/>
      <c r="E29" s="305"/>
      <c r="F29" s="305"/>
      <c r="G29" s="122" t="s">
        <v>72</v>
      </c>
      <c r="H29" s="116">
        <v>453.281</v>
      </c>
      <c r="I29" s="133" t="s">
        <v>12</v>
      </c>
      <c r="J29" s="171">
        <v>0</v>
      </c>
      <c r="K29" s="37">
        <f t="shared" si="1"/>
        <v>0</v>
      </c>
      <c r="L29" s="98">
        <f t="shared" si="0"/>
        <v>0</v>
      </c>
      <c r="M29" s="37">
        <f t="shared" si="2"/>
        <v>0</v>
      </c>
    </row>
    <row r="30" spans="1:13" ht="19.5" thickBot="1">
      <c r="A30" s="51"/>
      <c r="B30" s="151"/>
      <c r="C30" s="53"/>
      <c r="D30" s="53"/>
      <c r="E30" s="53"/>
      <c r="F30" s="53"/>
      <c r="G30" s="54" t="s">
        <v>38</v>
      </c>
      <c r="H30" s="55">
        <f>SUM(H17:H29)</f>
        <v>7368.819</v>
      </c>
      <c r="I30" s="56" t="s">
        <v>12</v>
      </c>
      <c r="J30" s="57" t="s">
        <v>39</v>
      </c>
      <c r="K30" s="58">
        <f>SUM(K17:K29)</f>
        <v>0</v>
      </c>
      <c r="L30" s="58">
        <f>SUM(L17:L29)</f>
        <v>0</v>
      </c>
      <c r="M30" s="58">
        <f>SUM(M17:M29)</f>
        <v>0</v>
      </c>
    </row>
    <row r="31" spans="1:13" ht="18.75">
      <c r="A31" s="155"/>
      <c r="B31" s="60"/>
      <c r="C31" s="61"/>
      <c r="D31" s="61"/>
      <c r="E31" s="61"/>
      <c r="F31" s="61"/>
      <c r="G31" s="62"/>
      <c r="H31" s="63"/>
      <c r="I31" s="63"/>
      <c r="J31" s="63"/>
      <c r="K31" s="64"/>
      <c r="L31" s="64"/>
      <c r="M31" s="64"/>
    </row>
    <row r="32" spans="1:13" ht="18.75">
      <c r="A32" s="155"/>
      <c r="B32" s="60"/>
      <c r="C32" s="61"/>
      <c r="D32" s="61"/>
      <c r="E32" s="61"/>
      <c r="F32" s="61"/>
      <c r="G32" s="62"/>
      <c r="H32" s="63"/>
      <c r="I32" s="63"/>
      <c r="J32" s="63"/>
      <c r="K32" s="64"/>
      <c r="L32" s="64"/>
      <c r="M32" s="64"/>
    </row>
    <row r="33" spans="1:13" ht="18.75">
      <c r="A33" s="155"/>
      <c r="B33" s="60"/>
      <c r="C33" s="61"/>
      <c r="D33" s="61"/>
      <c r="E33" s="61"/>
      <c r="F33" s="61"/>
      <c r="G33" s="62"/>
      <c r="H33" s="63"/>
      <c r="I33" s="63"/>
      <c r="J33" s="63"/>
      <c r="K33" s="64"/>
      <c r="L33" s="64"/>
      <c r="M33" s="64"/>
    </row>
    <row r="34" spans="1:13" ht="18.75">
      <c r="A34" s="155"/>
      <c r="B34" s="60"/>
      <c r="C34" s="61"/>
      <c r="D34" s="61"/>
      <c r="E34" s="61"/>
      <c r="F34" s="61"/>
      <c r="G34" s="62"/>
      <c r="H34" s="63"/>
      <c r="I34" s="63"/>
      <c r="J34" s="63"/>
      <c r="K34" s="64"/>
      <c r="L34" s="64"/>
      <c r="M34" s="64"/>
    </row>
    <row r="35" spans="1:13" ht="18.75">
      <c r="A35" s="155"/>
      <c r="B35" s="60"/>
      <c r="C35" s="61"/>
      <c r="D35" s="61"/>
      <c r="E35" s="61"/>
      <c r="F35" s="61"/>
      <c r="G35" s="62"/>
      <c r="H35" s="63"/>
      <c r="I35" s="63"/>
      <c r="J35" s="63"/>
      <c r="K35" s="64"/>
      <c r="L35" s="64"/>
      <c r="M35" s="64"/>
    </row>
    <row r="36" spans="1:13" ht="14.25">
      <c r="A36" s="60"/>
      <c r="B36" s="315" t="s">
        <v>41</v>
      </c>
      <c r="C36" s="315"/>
      <c r="D36" s="315"/>
      <c r="E36" s="65"/>
      <c r="F36" s="65"/>
      <c r="G36" s="62"/>
      <c r="H36" s="63"/>
      <c r="I36" s="63"/>
      <c r="J36" s="243" t="s">
        <v>40</v>
      </c>
      <c r="K36" s="243"/>
      <c r="L36" s="243"/>
      <c r="M36" s="64"/>
    </row>
    <row r="37" spans="1:13" ht="14.25">
      <c r="A37" s="66"/>
      <c r="B37" s="66"/>
      <c r="C37" s="67" t="s">
        <v>42</v>
      </c>
      <c r="D37" s="68"/>
      <c r="E37" s="68"/>
      <c r="F37" s="68"/>
      <c r="G37" s="69"/>
      <c r="H37" s="70"/>
      <c r="I37" s="70"/>
      <c r="J37" s="70"/>
      <c r="K37" s="67" t="s">
        <v>43</v>
      </c>
      <c r="L37" s="29"/>
      <c r="M37" s="29"/>
    </row>
    <row r="38" spans="1:13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</sheetData>
  <sheetProtection/>
  <mergeCells count="28">
    <mergeCell ref="A27:A29"/>
    <mergeCell ref="B27:F27"/>
    <mergeCell ref="B28:F28"/>
    <mergeCell ref="B29:F29"/>
    <mergeCell ref="B36:D36"/>
    <mergeCell ref="J36:L36"/>
    <mergeCell ref="B22:F22"/>
    <mergeCell ref="A23:A24"/>
    <mergeCell ref="B23:F23"/>
    <mergeCell ref="B24:F24"/>
    <mergeCell ref="A25:A26"/>
    <mergeCell ref="B25:F25"/>
    <mergeCell ref="B26:F26"/>
    <mergeCell ref="B17:F17"/>
    <mergeCell ref="B18:F18"/>
    <mergeCell ref="B19:F19"/>
    <mergeCell ref="A20:A21"/>
    <mergeCell ref="B20:F20"/>
    <mergeCell ref="B21:F21"/>
    <mergeCell ref="B1:D1"/>
    <mergeCell ref="B3:M3"/>
    <mergeCell ref="A6:D11"/>
    <mergeCell ref="A12:C12"/>
    <mergeCell ref="D13:K13"/>
    <mergeCell ref="A15:A16"/>
    <mergeCell ref="B15:F16"/>
    <mergeCell ref="G15:G16"/>
    <mergeCell ref="H15:I1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M38" sqref="M38"/>
    </sheetView>
  </sheetViews>
  <sheetFormatPr defaultColWidth="8.796875" defaultRowHeight="14.25"/>
  <cols>
    <col min="13" max="13" width="10.19921875" style="0" bestFit="1" customWidth="1"/>
  </cols>
  <sheetData>
    <row r="1" spans="1:15" ht="15.75">
      <c r="A1" s="24"/>
      <c r="B1" s="309" t="s">
        <v>137</v>
      </c>
      <c r="C1" s="309"/>
      <c r="D1" s="309"/>
      <c r="E1" s="25"/>
      <c r="F1" s="25"/>
      <c r="G1" s="25"/>
      <c r="H1" s="25"/>
      <c r="I1" s="71"/>
      <c r="J1" s="72"/>
      <c r="K1" s="72"/>
      <c r="L1" s="25"/>
      <c r="M1" s="25"/>
      <c r="N1" s="25"/>
      <c r="O1" s="25"/>
    </row>
    <row r="2" spans="1:15" ht="16.5" thickBot="1">
      <c r="A2" s="24"/>
      <c r="B2" s="189"/>
      <c r="C2" s="189"/>
      <c r="D2" s="189"/>
      <c r="E2" s="25"/>
      <c r="F2" s="25"/>
      <c r="G2" s="25"/>
      <c r="H2" s="25"/>
      <c r="I2" s="71"/>
      <c r="J2" s="72"/>
      <c r="K2" s="72"/>
      <c r="L2" s="25"/>
      <c r="M2" s="25"/>
      <c r="N2" s="25"/>
      <c r="O2" s="25"/>
    </row>
    <row r="3" spans="1:15" ht="15.75" thickBot="1">
      <c r="A3" s="165">
        <v>20</v>
      </c>
      <c r="B3" s="310" t="s">
        <v>110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5" ht="15.75">
      <c r="A4" s="23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2"/>
      <c r="N4" s="2"/>
      <c r="O4" s="2"/>
    </row>
    <row r="5" spans="1:15" ht="25.5">
      <c r="A5" s="26" t="s">
        <v>44</v>
      </c>
      <c r="B5" s="23"/>
      <c r="C5" s="23"/>
      <c r="D5" s="23"/>
      <c r="E5" s="23"/>
      <c r="F5" s="23"/>
      <c r="G5" s="23"/>
      <c r="H5" s="23"/>
      <c r="I5" s="23"/>
      <c r="J5" s="23"/>
      <c r="K5" s="153"/>
      <c r="L5" s="153"/>
      <c r="M5" s="153"/>
      <c r="N5" s="30"/>
      <c r="O5" s="30"/>
    </row>
    <row r="6" spans="1:15" ht="15.75">
      <c r="A6" s="311"/>
      <c r="B6" s="312"/>
      <c r="C6" s="312"/>
      <c r="D6" s="312"/>
      <c r="E6" s="23"/>
      <c r="F6" s="23"/>
      <c r="G6" s="23"/>
      <c r="H6" s="23"/>
      <c r="I6" s="23"/>
      <c r="J6" s="23"/>
      <c r="K6" s="153"/>
      <c r="L6" s="153"/>
      <c r="M6" s="153"/>
      <c r="N6" s="30"/>
      <c r="O6" s="30"/>
    </row>
    <row r="7" spans="1:15" ht="15.75">
      <c r="A7" s="312"/>
      <c r="B7" s="312"/>
      <c r="C7" s="312"/>
      <c r="D7" s="312"/>
      <c r="E7" s="23"/>
      <c r="F7" s="23"/>
      <c r="G7" s="23"/>
      <c r="H7" s="23"/>
      <c r="I7" s="23"/>
      <c r="J7" s="23"/>
      <c r="K7" s="153"/>
      <c r="L7" s="153"/>
      <c r="M7" s="153"/>
      <c r="N7" s="30"/>
      <c r="O7" s="30"/>
    </row>
    <row r="8" spans="1:15" ht="15.75">
      <c r="A8" s="312"/>
      <c r="B8" s="312"/>
      <c r="C8" s="312"/>
      <c r="D8" s="312"/>
      <c r="E8" s="23"/>
      <c r="F8" s="23"/>
      <c r="G8" s="23"/>
      <c r="H8" s="23"/>
      <c r="I8" s="23"/>
      <c r="J8" s="23"/>
      <c r="K8" s="153"/>
      <c r="L8" s="153"/>
      <c r="M8" s="153"/>
      <c r="N8" s="30"/>
      <c r="O8" s="30"/>
    </row>
    <row r="9" spans="1:15" ht="15.75">
      <c r="A9" s="312"/>
      <c r="B9" s="312"/>
      <c r="C9" s="312"/>
      <c r="D9" s="312"/>
      <c r="E9" s="23"/>
      <c r="F9" s="23"/>
      <c r="G9" s="23"/>
      <c r="H9" s="23"/>
      <c r="I9" s="23"/>
      <c r="J9" s="23"/>
      <c r="K9" s="153"/>
      <c r="L9" s="153"/>
      <c r="M9" s="153"/>
      <c r="N9" s="30"/>
      <c r="O9" s="30"/>
    </row>
    <row r="10" spans="1:15" ht="12.75" customHeight="1">
      <c r="A10" s="312"/>
      <c r="B10" s="312"/>
      <c r="C10" s="312"/>
      <c r="D10" s="312"/>
      <c r="E10" s="23"/>
      <c r="F10" s="23"/>
      <c r="G10" s="23"/>
      <c r="H10" s="23"/>
      <c r="I10" s="23"/>
      <c r="J10" s="23"/>
      <c r="K10" s="153"/>
      <c r="L10" s="153"/>
      <c r="M10" s="153"/>
      <c r="N10" s="30"/>
      <c r="O10" s="30"/>
    </row>
    <row r="11" spans="1:15" ht="15.75" hidden="1">
      <c r="A11" s="312"/>
      <c r="B11" s="312"/>
      <c r="C11" s="312"/>
      <c r="D11" s="312"/>
      <c r="E11" s="23"/>
      <c r="F11" s="23"/>
      <c r="G11" s="23"/>
      <c r="H11" s="23"/>
      <c r="I11" s="23"/>
      <c r="J11" s="23"/>
      <c r="K11" s="153"/>
      <c r="L11" s="153"/>
      <c r="M11" s="153"/>
      <c r="N11" s="30"/>
      <c r="O11" s="30"/>
    </row>
    <row r="12" spans="1:15" ht="25.5" customHeight="1">
      <c r="A12" s="242" t="s">
        <v>46</v>
      </c>
      <c r="B12" s="242"/>
      <c r="C12" s="242"/>
      <c r="D12" s="29"/>
      <c r="E12" s="23"/>
      <c r="F12" s="23"/>
      <c r="G12" s="23"/>
      <c r="H12" s="23"/>
      <c r="I12" s="23"/>
      <c r="J12" s="23"/>
      <c r="K12" s="153"/>
      <c r="L12" s="153"/>
      <c r="M12" s="153"/>
      <c r="N12" s="30"/>
      <c r="O12" s="30"/>
    </row>
    <row r="13" spans="1:15" ht="18.75">
      <c r="A13" s="23"/>
      <c r="B13" s="23"/>
      <c r="C13" s="23"/>
      <c r="D13" s="308" t="s">
        <v>60</v>
      </c>
      <c r="E13" s="308"/>
      <c r="F13" s="308"/>
      <c r="G13" s="308"/>
      <c r="H13" s="308"/>
      <c r="I13" s="308"/>
      <c r="J13" s="308"/>
      <c r="K13" s="308"/>
      <c r="L13" s="23"/>
      <c r="M13" s="153"/>
      <c r="N13" s="153"/>
      <c r="O13" s="153"/>
    </row>
    <row r="14" spans="1:15" ht="15.75" thickBot="1">
      <c r="A14" s="25"/>
      <c r="B14" s="25"/>
      <c r="C14" s="25"/>
      <c r="D14" s="25"/>
      <c r="E14" s="25"/>
      <c r="F14" s="25"/>
      <c r="G14" s="25"/>
      <c r="H14" s="25"/>
      <c r="I14" s="71"/>
      <c r="J14" s="72"/>
      <c r="K14" s="72"/>
      <c r="L14" s="25"/>
      <c r="M14" s="25"/>
      <c r="N14" s="25"/>
      <c r="O14" s="25"/>
    </row>
    <row r="15" spans="1:15" ht="38.25">
      <c r="A15" s="248" t="s">
        <v>0</v>
      </c>
      <c r="B15" s="262" t="s">
        <v>1</v>
      </c>
      <c r="C15" s="250"/>
      <c r="D15" s="250"/>
      <c r="E15" s="250"/>
      <c r="F15" s="263"/>
      <c r="G15" s="248" t="s">
        <v>2</v>
      </c>
      <c r="H15" s="256" t="s">
        <v>3</v>
      </c>
      <c r="I15" s="257"/>
      <c r="J15" s="257"/>
      <c r="K15" s="266"/>
      <c r="L15" s="148" t="s">
        <v>4</v>
      </c>
      <c r="M15" s="148" t="s">
        <v>90</v>
      </c>
      <c r="N15" s="148" t="s">
        <v>91</v>
      </c>
      <c r="O15" s="148" t="s">
        <v>5</v>
      </c>
    </row>
    <row r="16" spans="1:15" ht="15" thickBot="1">
      <c r="A16" s="249"/>
      <c r="B16" s="264"/>
      <c r="C16" s="251"/>
      <c r="D16" s="251"/>
      <c r="E16" s="251"/>
      <c r="F16" s="265"/>
      <c r="G16" s="249"/>
      <c r="H16" s="258"/>
      <c r="I16" s="259"/>
      <c r="J16" s="259"/>
      <c r="K16" s="267"/>
      <c r="L16" s="32" t="s">
        <v>6</v>
      </c>
      <c r="M16" s="32" t="s">
        <v>6</v>
      </c>
      <c r="N16" s="32" t="s">
        <v>6</v>
      </c>
      <c r="O16" s="32" t="s">
        <v>6</v>
      </c>
    </row>
    <row r="17" spans="1:15" ht="26.25" thickBot="1">
      <c r="A17" s="287" t="s">
        <v>138</v>
      </c>
      <c r="B17" s="245" t="s">
        <v>15</v>
      </c>
      <c r="C17" s="246"/>
      <c r="D17" s="246"/>
      <c r="E17" s="246"/>
      <c r="F17" s="268"/>
      <c r="G17" s="47" t="s">
        <v>20</v>
      </c>
      <c r="H17" s="134">
        <v>74.529</v>
      </c>
      <c r="I17" s="74"/>
      <c r="J17" s="75" t="s">
        <v>12</v>
      </c>
      <c r="K17" s="74"/>
      <c r="L17" s="172">
        <v>0</v>
      </c>
      <c r="M17" s="41">
        <f>ROUND(L17*H17,3)</f>
        <v>0</v>
      </c>
      <c r="N17" s="41">
        <f>O17-M17</f>
        <v>0</v>
      </c>
      <c r="O17" s="41">
        <f>ROUND(M17*1.23,3)</f>
        <v>0</v>
      </c>
    </row>
    <row r="18" spans="1:15" ht="15" thickBot="1">
      <c r="A18" s="287"/>
      <c r="B18" s="273" t="s">
        <v>78</v>
      </c>
      <c r="C18" s="273"/>
      <c r="D18" s="273"/>
      <c r="E18" s="273"/>
      <c r="F18" s="273"/>
      <c r="G18" s="33"/>
      <c r="H18" s="135"/>
      <c r="I18" s="77"/>
      <c r="J18" s="78"/>
      <c r="K18" s="79"/>
      <c r="L18" s="173"/>
      <c r="M18" s="58">
        <f>SUM(M17:M17)</f>
        <v>0</v>
      </c>
      <c r="N18" s="58">
        <f>SUM(N17:N17)</f>
        <v>0</v>
      </c>
      <c r="O18" s="58">
        <f>SUM(O17:O17)</f>
        <v>0</v>
      </c>
    </row>
    <row r="19" spans="1:15" ht="15" thickBot="1">
      <c r="A19" s="287"/>
      <c r="B19" s="277" t="s">
        <v>27</v>
      </c>
      <c r="C19" s="278"/>
      <c r="D19" s="278"/>
      <c r="E19" s="278"/>
      <c r="F19" s="279"/>
      <c r="G19" s="280" t="s">
        <v>20</v>
      </c>
      <c r="H19" s="136">
        <f>H17</f>
        <v>74.529</v>
      </c>
      <c r="I19" s="81"/>
      <c r="J19" s="82" t="s">
        <v>12</v>
      </c>
      <c r="K19" s="83"/>
      <c r="L19" s="174">
        <v>0</v>
      </c>
      <c r="M19" s="41">
        <f>ROUND(L19*H19,3)</f>
        <v>0</v>
      </c>
      <c r="N19" s="41">
        <f>O19-M19</f>
        <v>0</v>
      </c>
      <c r="O19" s="41">
        <f>ROUND(M19*1.23,3)</f>
        <v>0</v>
      </c>
    </row>
    <row r="20" spans="1:18" ht="15" thickBot="1">
      <c r="A20" s="287"/>
      <c r="B20" s="288" t="s">
        <v>28</v>
      </c>
      <c r="C20" s="288"/>
      <c r="D20" s="288"/>
      <c r="E20" s="288"/>
      <c r="F20" s="288"/>
      <c r="G20" s="281"/>
      <c r="H20" s="195">
        <v>0.068</v>
      </c>
      <c r="I20" s="84" t="s">
        <v>32</v>
      </c>
      <c r="J20" s="85">
        <v>12</v>
      </c>
      <c r="K20" s="86" t="s">
        <v>31</v>
      </c>
      <c r="L20" s="175">
        <v>0</v>
      </c>
      <c r="M20" s="87">
        <f>ROUND(L20*H20*J20,3)</f>
        <v>0</v>
      </c>
      <c r="N20" s="87">
        <f>O20-M20</f>
        <v>0</v>
      </c>
      <c r="O20" s="41">
        <f>ROUND(M20*1.23,3)</f>
        <v>0</v>
      </c>
      <c r="R20" s="119"/>
    </row>
    <row r="21" spans="1:15" ht="15" thickBot="1">
      <c r="A21" s="287"/>
      <c r="B21" s="270" t="s">
        <v>29</v>
      </c>
      <c r="C21" s="270"/>
      <c r="D21" s="270"/>
      <c r="E21" s="270"/>
      <c r="F21" s="270"/>
      <c r="G21" s="281"/>
      <c r="H21" s="195">
        <v>0.068</v>
      </c>
      <c r="I21" s="81" t="s">
        <v>32</v>
      </c>
      <c r="J21" s="88">
        <v>12</v>
      </c>
      <c r="K21" s="89" t="s">
        <v>31</v>
      </c>
      <c r="L21" s="175">
        <v>0</v>
      </c>
      <c r="M21" s="87">
        <f>ROUND(L21*H21*J21,3)</f>
        <v>0</v>
      </c>
      <c r="N21" s="87">
        <f>O21-M21</f>
        <v>0</v>
      </c>
      <c r="O21" s="41">
        <f>ROUND(M21*1.23,3)</f>
        <v>0</v>
      </c>
    </row>
    <row r="22" spans="1:15" ht="15" thickBot="1">
      <c r="A22" s="287"/>
      <c r="B22" s="269" t="s">
        <v>30</v>
      </c>
      <c r="C22" s="270"/>
      <c r="D22" s="270"/>
      <c r="E22" s="270"/>
      <c r="F22" s="270"/>
      <c r="G22" s="281"/>
      <c r="H22" s="136">
        <f>H17</f>
        <v>74.529</v>
      </c>
      <c r="I22" s="90"/>
      <c r="J22" s="91" t="s">
        <v>12</v>
      </c>
      <c r="K22" s="92"/>
      <c r="L22" s="175">
        <v>0</v>
      </c>
      <c r="M22" s="87">
        <f>ROUND(L22*H22,3)</f>
        <v>0</v>
      </c>
      <c r="N22" s="87">
        <f>O22-M22</f>
        <v>0</v>
      </c>
      <c r="O22" s="41">
        <f>ROUND(M22*1.23,3)</f>
        <v>0</v>
      </c>
    </row>
    <row r="23" spans="1:15" ht="15" thickBot="1">
      <c r="A23" s="287"/>
      <c r="B23" s="93" t="s">
        <v>75</v>
      </c>
      <c r="C23" s="94"/>
      <c r="D23" s="94"/>
      <c r="E23" s="94"/>
      <c r="F23" s="95"/>
      <c r="G23" s="281"/>
      <c r="H23" s="137">
        <v>2</v>
      </c>
      <c r="I23" s="81" t="s">
        <v>32</v>
      </c>
      <c r="J23" s="88">
        <v>12</v>
      </c>
      <c r="K23" s="97" t="s">
        <v>31</v>
      </c>
      <c r="L23" s="170">
        <v>0</v>
      </c>
      <c r="M23" s="87">
        <f>ROUND(L23*H23*J23,3)</f>
        <v>0</v>
      </c>
      <c r="N23" s="98">
        <f>O23-M23</f>
        <v>0</v>
      </c>
      <c r="O23" s="41">
        <f>ROUND(M23*1.23,3)</f>
        <v>0</v>
      </c>
    </row>
    <row r="24" spans="1:15" ht="15" thickBot="1">
      <c r="A24" s="287"/>
      <c r="B24" s="284" t="s">
        <v>76</v>
      </c>
      <c r="C24" s="273"/>
      <c r="D24" s="273"/>
      <c r="E24" s="273"/>
      <c r="F24" s="289"/>
      <c r="G24" s="99"/>
      <c r="H24" s="100" t="s">
        <v>8</v>
      </c>
      <c r="I24" s="101"/>
      <c r="J24" s="102"/>
      <c r="K24" s="103"/>
      <c r="L24" s="104"/>
      <c r="M24" s="105">
        <f>SUM(M19:M23)</f>
        <v>0</v>
      </c>
      <c r="N24" s="105">
        <f>SUM(N19:N23)</f>
        <v>0</v>
      </c>
      <c r="O24" s="105">
        <f>SUM(O19:O23)</f>
        <v>0</v>
      </c>
    </row>
    <row r="25" spans="1:15" ht="15.75" thickBot="1">
      <c r="A25" s="249"/>
      <c r="B25" s="284" t="s">
        <v>7</v>
      </c>
      <c r="C25" s="285"/>
      <c r="D25" s="285"/>
      <c r="E25" s="285"/>
      <c r="F25" s="286"/>
      <c r="G25" s="106"/>
      <c r="H25" s="107"/>
      <c r="I25" s="108"/>
      <c r="J25" s="109"/>
      <c r="K25" s="108"/>
      <c r="L25" s="110"/>
      <c r="M25" s="58">
        <f>M18+M24</f>
        <v>0</v>
      </c>
      <c r="N25" s="58">
        <f>N18+N24</f>
        <v>0</v>
      </c>
      <c r="O25" s="58">
        <f>O18+O24</f>
        <v>0</v>
      </c>
    </row>
    <row r="26" spans="1:15" ht="26.25" thickBot="1">
      <c r="A26" s="287" t="s">
        <v>139</v>
      </c>
      <c r="B26" s="245" t="s">
        <v>15</v>
      </c>
      <c r="C26" s="246"/>
      <c r="D26" s="246"/>
      <c r="E26" s="246"/>
      <c r="F26" s="268"/>
      <c r="G26" s="47" t="s">
        <v>20</v>
      </c>
      <c r="H26" s="73">
        <v>69.444</v>
      </c>
      <c r="I26" s="74"/>
      <c r="J26" s="75" t="s">
        <v>12</v>
      </c>
      <c r="K26" s="74"/>
      <c r="L26" s="172">
        <v>0</v>
      </c>
      <c r="M26" s="41">
        <f>ROUND(L26*H26,2)</f>
        <v>0</v>
      </c>
      <c r="N26" s="41">
        <f>O26-M26</f>
        <v>0</v>
      </c>
      <c r="O26" s="41">
        <f>ROUND(M26*1.23,3)</f>
        <v>0</v>
      </c>
    </row>
    <row r="27" spans="1:15" ht="15" thickBot="1">
      <c r="A27" s="287"/>
      <c r="B27" s="273" t="s">
        <v>78</v>
      </c>
      <c r="C27" s="273"/>
      <c r="D27" s="273"/>
      <c r="E27" s="273"/>
      <c r="F27" s="273"/>
      <c r="G27" s="33"/>
      <c r="H27" s="76"/>
      <c r="I27" s="77"/>
      <c r="J27" s="78"/>
      <c r="K27" s="79"/>
      <c r="L27" s="140"/>
      <c r="M27" s="58">
        <f>SUM(M26:M26)</f>
        <v>0</v>
      </c>
      <c r="N27" s="58">
        <f>SUM(N26:N26)</f>
        <v>0</v>
      </c>
      <c r="O27" s="58">
        <f>SUM(O26:O26)</f>
        <v>0</v>
      </c>
    </row>
    <row r="28" spans="1:15" ht="15.75" customHeight="1" thickBot="1">
      <c r="A28" s="287"/>
      <c r="B28" s="277" t="s">
        <v>27</v>
      </c>
      <c r="C28" s="278"/>
      <c r="D28" s="278"/>
      <c r="E28" s="278"/>
      <c r="F28" s="279"/>
      <c r="G28" s="280" t="s">
        <v>20</v>
      </c>
      <c r="H28" s="80">
        <f>H26</f>
        <v>69.444</v>
      </c>
      <c r="I28" s="81"/>
      <c r="J28" s="82" t="s">
        <v>12</v>
      </c>
      <c r="K28" s="83"/>
      <c r="L28" s="174">
        <v>0</v>
      </c>
      <c r="M28" s="41">
        <f>ROUND(L28*H28,3)</f>
        <v>0</v>
      </c>
      <c r="N28" s="41">
        <f>O28-M28</f>
        <v>0</v>
      </c>
      <c r="O28" s="41">
        <f>ROUND(M28*1.23,3)</f>
        <v>0</v>
      </c>
    </row>
    <row r="29" spans="1:15" ht="15" thickBot="1">
      <c r="A29" s="287"/>
      <c r="B29" s="288" t="s">
        <v>28</v>
      </c>
      <c r="C29" s="288"/>
      <c r="D29" s="288"/>
      <c r="E29" s="288"/>
      <c r="F29" s="288"/>
      <c r="G29" s="281"/>
      <c r="H29" s="190">
        <v>0.065</v>
      </c>
      <c r="I29" s="84" t="s">
        <v>32</v>
      </c>
      <c r="J29" s="85">
        <v>12</v>
      </c>
      <c r="K29" s="86" t="s">
        <v>31</v>
      </c>
      <c r="L29" s="175">
        <v>0</v>
      </c>
      <c r="M29" s="87">
        <f>ROUND(L29*H29*J29,3)</f>
        <v>0</v>
      </c>
      <c r="N29" s="87">
        <f>O29-M29</f>
        <v>0</v>
      </c>
      <c r="O29" s="41">
        <f>ROUND(M29*1.23,3)</f>
        <v>0</v>
      </c>
    </row>
    <row r="30" spans="1:15" ht="15" thickBot="1">
      <c r="A30" s="287"/>
      <c r="B30" s="270" t="s">
        <v>29</v>
      </c>
      <c r="C30" s="270"/>
      <c r="D30" s="270"/>
      <c r="E30" s="270"/>
      <c r="F30" s="270"/>
      <c r="G30" s="281"/>
      <c r="H30" s="190">
        <v>0.065</v>
      </c>
      <c r="I30" s="81" t="s">
        <v>32</v>
      </c>
      <c r="J30" s="88">
        <v>12</v>
      </c>
      <c r="K30" s="89" t="s">
        <v>31</v>
      </c>
      <c r="L30" s="175">
        <v>0</v>
      </c>
      <c r="M30" s="87">
        <f>ROUND(L30*H30*J30,3)</f>
        <v>0</v>
      </c>
      <c r="N30" s="87">
        <f>O30-M30</f>
        <v>0</v>
      </c>
      <c r="O30" s="41">
        <f>ROUND(M30*1.23,3)</f>
        <v>0</v>
      </c>
    </row>
    <row r="31" spans="1:15" ht="15" thickBot="1">
      <c r="A31" s="287"/>
      <c r="B31" s="269" t="s">
        <v>30</v>
      </c>
      <c r="C31" s="270"/>
      <c r="D31" s="270"/>
      <c r="E31" s="270"/>
      <c r="F31" s="270"/>
      <c r="G31" s="281"/>
      <c r="H31" s="136">
        <f>H26</f>
        <v>69.444</v>
      </c>
      <c r="I31" s="90"/>
      <c r="J31" s="91" t="s">
        <v>12</v>
      </c>
      <c r="K31" s="92"/>
      <c r="L31" s="175">
        <v>0</v>
      </c>
      <c r="M31" s="87">
        <f>ROUND(L31*H31,3)</f>
        <v>0</v>
      </c>
      <c r="N31" s="87">
        <f>O31-M31</f>
        <v>0</v>
      </c>
      <c r="O31" s="41">
        <f>ROUND(M31*1.23,3)</f>
        <v>0</v>
      </c>
    </row>
    <row r="32" spans="1:15" ht="15" thickBot="1">
      <c r="A32" s="287"/>
      <c r="B32" s="93" t="s">
        <v>75</v>
      </c>
      <c r="C32" s="94"/>
      <c r="D32" s="94"/>
      <c r="E32" s="94"/>
      <c r="F32" s="95"/>
      <c r="G32" s="281"/>
      <c r="H32" s="96">
        <v>2</v>
      </c>
      <c r="I32" s="81" t="s">
        <v>32</v>
      </c>
      <c r="J32" s="88">
        <v>12</v>
      </c>
      <c r="K32" s="97" t="s">
        <v>31</v>
      </c>
      <c r="L32" s="170">
        <v>0</v>
      </c>
      <c r="M32" s="45">
        <f>ROUND(L32*H32*J32,3)</f>
        <v>0</v>
      </c>
      <c r="N32" s="98">
        <f>O32-M32</f>
        <v>0</v>
      </c>
      <c r="O32" s="41">
        <f>ROUND(M32*1.23,3)</f>
        <v>0</v>
      </c>
    </row>
    <row r="33" spans="1:15" ht="15" thickBot="1">
      <c r="A33" s="287"/>
      <c r="B33" s="284" t="s">
        <v>76</v>
      </c>
      <c r="C33" s="273"/>
      <c r="D33" s="273"/>
      <c r="E33" s="273"/>
      <c r="F33" s="289"/>
      <c r="G33" s="99"/>
      <c r="H33" s="100" t="s">
        <v>8</v>
      </c>
      <c r="I33" s="101"/>
      <c r="J33" s="102"/>
      <c r="K33" s="103"/>
      <c r="L33" s="104"/>
      <c r="M33" s="105">
        <f>SUM(M28:M32)</f>
        <v>0</v>
      </c>
      <c r="N33" s="105">
        <f>SUM(N28:N32)</f>
        <v>0</v>
      </c>
      <c r="O33" s="105">
        <f>SUM(O28:O32)</f>
        <v>0</v>
      </c>
    </row>
    <row r="34" spans="1:15" ht="15.75" thickBot="1">
      <c r="A34" s="249"/>
      <c r="B34" s="284" t="s">
        <v>7</v>
      </c>
      <c r="C34" s="285"/>
      <c r="D34" s="285"/>
      <c r="E34" s="285"/>
      <c r="F34" s="286"/>
      <c r="G34" s="106"/>
      <c r="H34" s="107"/>
      <c r="I34" s="108"/>
      <c r="J34" s="109"/>
      <c r="K34" s="108"/>
      <c r="L34" s="110"/>
      <c r="M34" s="58">
        <f>M27+M33</f>
        <v>0</v>
      </c>
      <c r="N34" s="58">
        <f>N27+N33</f>
        <v>0</v>
      </c>
      <c r="O34" s="58">
        <f>O27+O33</f>
        <v>0</v>
      </c>
    </row>
    <row r="35" spans="1:15" ht="18.75">
      <c r="A35" s="155"/>
      <c r="B35" s="60"/>
      <c r="C35" s="61"/>
      <c r="D35" s="61"/>
      <c r="E35" s="61"/>
      <c r="F35" s="61"/>
      <c r="G35" s="62"/>
      <c r="H35" s="63"/>
      <c r="I35" s="63"/>
      <c r="J35" s="111"/>
      <c r="K35" s="111"/>
      <c r="L35" s="63"/>
      <c r="M35" s="64"/>
      <c r="N35" s="64"/>
      <c r="O35" s="64"/>
    </row>
    <row r="36" spans="1:15" ht="15.75" thickBot="1">
      <c r="A36" s="25"/>
      <c r="B36" s="25"/>
      <c r="C36" s="25"/>
      <c r="D36" s="25"/>
      <c r="E36" s="25"/>
      <c r="F36" s="25"/>
      <c r="G36" s="25"/>
      <c r="H36" s="25"/>
      <c r="I36" s="71"/>
      <c r="J36" s="72"/>
      <c r="K36" s="72"/>
      <c r="L36" s="274" t="s">
        <v>19</v>
      </c>
      <c r="M36" s="274"/>
      <c r="N36" s="274"/>
      <c r="O36" s="274"/>
    </row>
    <row r="37" spans="1:15" ht="26.25" customHeight="1" thickBot="1">
      <c r="A37" s="112"/>
      <c r="B37" s="112"/>
      <c r="C37" s="112"/>
      <c r="D37" s="112"/>
      <c r="E37" s="112"/>
      <c r="F37" s="112"/>
      <c r="G37" s="112"/>
      <c r="H37" s="138"/>
      <c r="I37" s="112"/>
      <c r="J37" s="112"/>
      <c r="K37" s="275"/>
      <c r="L37" s="276"/>
      <c r="M37" s="113" t="s">
        <v>9</v>
      </c>
      <c r="N37" s="113" t="s">
        <v>10</v>
      </c>
      <c r="O37" s="113" t="s">
        <v>45</v>
      </c>
    </row>
    <row r="38" spans="1:15" ht="19.5" customHeight="1" thickBot="1">
      <c r="A38" s="25"/>
      <c r="B38" s="25"/>
      <c r="C38" s="25"/>
      <c r="D38" s="25"/>
      <c r="E38" s="25"/>
      <c r="F38" s="25"/>
      <c r="G38" s="25"/>
      <c r="H38" s="25"/>
      <c r="I38" s="71"/>
      <c r="J38" s="72"/>
      <c r="K38" s="271" t="s">
        <v>14</v>
      </c>
      <c r="L38" s="272"/>
      <c r="M38" s="130">
        <f>M25</f>
        <v>0</v>
      </c>
      <c r="N38" s="130">
        <f>N25</f>
        <v>0</v>
      </c>
      <c r="O38" s="130">
        <f>O25</f>
        <v>0</v>
      </c>
    </row>
    <row r="39" spans="1:15" ht="15.75" thickBot="1">
      <c r="A39" s="25"/>
      <c r="B39" s="25"/>
      <c r="C39" s="25"/>
      <c r="D39" s="25"/>
      <c r="E39" s="25"/>
      <c r="F39" s="25"/>
      <c r="G39" s="25"/>
      <c r="H39" s="25"/>
      <c r="I39" s="71"/>
      <c r="J39" s="72"/>
      <c r="K39" s="271" t="s">
        <v>65</v>
      </c>
      <c r="L39" s="272"/>
      <c r="M39" s="131">
        <f>M34</f>
        <v>0</v>
      </c>
      <c r="N39" s="131">
        <f>N34</f>
        <v>0</v>
      </c>
      <c r="O39" s="131">
        <f>O34</f>
        <v>0</v>
      </c>
    </row>
    <row r="40" spans="1:15" ht="15.75" thickBot="1">
      <c r="A40" s="25"/>
      <c r="B40" s="25"/>
      <c r="C40" s="25"/>
      <c r="D40" s="25"/>
      <c r="E40" s="25"/>
      <c r="F40" s="25"/>
      <c r="G40" s="25"/>
      <c r="H40" s="25"/>
      <c r="I40" s="71"/>
      <c r="J40" s="72"/>
      <c r="K40" s="282" t="s">
        <v>11</v>
      </c>
      <c r="L40" s="283"/>
      <c r="M40" s="115">
        <f>SUM(M38:M39)</f>
        <v>0</v>
      </c>
      <c r="N40" s="115">
        <f>SUM(N38:N39)</f>
        <v>0</v>
      </c>
      <c r="O40" s="115">
        <f>SUM(O38:O39)</f>
        <v>0</v>
      </c>
    </row>
    <row r="41" spans="1:15" ht="18.75">
      <c r="A41" s="155"/>
      <c r="B41" s="60"/>
      <c r="C41" s="61"/>
      <c r="D41" s="61"/>
      <c r="E41" s="61"/>
      <c r="F41" s="61"/>
      <c r="G41" s="62"/>
      <c r="H41" s="63"/>
      <c r="I41" s="63"/>
      <c r="J41" s="63"/>
      <c r="K41" s="64"/>
      <c r="L41" s="64"/>
      <c r="M41" s="64"/>
      <c r="N41" s="61"/>
      <c r="O41" s="61"/>
    </row>
    <row r="42" spans="1:15" ht="26.25" customHeight="1">
      <c r="A42" s="155"/>
      <c r="B42" s="60"/>
      <c r="C42" s="61"/>
      <c r="D42" s="61"/>
      <c r="E42" s="61"/>
      <c r="F42" s="61"/>
      <c r="G42" s="62"/>
      <c r="H42" s="63"/>
      <c r="I42" s="63"/>
      <c r="J42" s="63"/>
      <c r="K42" s="64"/>
      <c r="L42" s="64"/>
      <c r="M42" s="64"/>
      <c r="N42" s="61"/>
      <c r="O42" s="61"/>
    </row>
    <row r="43" spans="1:15" ht="19.5" customHeight="1">
      <c r="A43" s="155"/>
      <c r="B43" s="60"/>
      <c r="C43" s="61"/>
      <c r="D43" s="61"/>
      <c r="E43" s="61"/>
      <c r="F43" s="61"/>
      <c r="G43" s="62"/>
      <c r="H43" s="63"/>
      <c r="I43" s="63"/>
      <c r="J43" s="63"/>
      <c r="K43" s="64"/>
      <c r="L43" s="64"/>
      <c r="M43" s="64"/>
      <c r="N43" s="61"/>
      <c r="O43" s="61"/>
    </row>
    <row r="44" spans="1:15" ht="18.75" customHeight="1">
      <c r="A44" s="155"/>
      <c r="B44" s="60"/>
      <c r="C44" s="61"/>
      <c r="D44" s="61"/>
      <c r="E44" s="61"/>
      <c r="F44" s="61"/>
      <c r="G44" s="62"/>
      <c r="H44" s="63"/>
      <c r="I44" s="63"/>
      <c r="J44" s="63"/>
      <c r="K44" s="64"/>
      <c r="L44" s="64"/>
      <c r="M44" s="64"/>
      <c r="N44" s="61"/>
      <c r="O44" s="61"/>
    </row>
    <row r="45" spans="1:15" ht="18.75">
      <c r="A45" s="155"/>
      <c r="B45" s="60"/>
      <c r="C45" s="61"/>
      <c r="D45" s="61"/>
      <c r="E45" s="61"/>
      <c r="F45" s="61"/>
      <c r="G45" s="62"/>
      <c r="H45" s="63"/>
      <c r="I45" s="63"/>
      <c r="J45" s="63"/>
      <c r="K45" s="64"/>
      <c r="L45" s="64"/>
      <c r="M45" s="64"/>
      <c r="N45" s="61"/>
      <c r="O45" s="61"/>
    </row>
    <row r="46" spans="1:15" ht="14.25">
      <c r="A46" s="60"/>
      <c r="B46" s="315" t="s">
        <v>41</v>
      </c>
      <c r="C46" s="315"/>
      <c r="D46" s="315"/>
      <c r="E46" s="65"/>
      <c r="F46" s="65"/>
      <c r="G46" s="62"/>
      <c r="H46" s="63"/>
      <c r="I46" s="65"/>
      <c r="J46" s="65"/>
      <c r="K46" s="65"/>
      <c r="L46" s="243" t="s">
        <v>47</v>
      </c>
      <c r="M46" s="243"/>
      <c r="N46" s="243"/>
      <c r="O46" s="147"/>
    </row>
    <row r="47" spans="1:15" ht="14.25">
      <c r="A47" s="66"/>
      <c r="B47" s="66"/>
      <c r="C47" s="67" t="s">
        <v>42</v>
      </c>
      <c r="D47" s="68"/>
      <c r="E47" s="68"/>
      <c r="F47" s="68"/>
      <c r="G47" s="69"/>
      <c r="H47" s="70"/>
      <c r="I47" s="68"/>
      <c r="J47" s="68"/>
      <c r="K47" s="68"/>
      <c r="L47" s="70"/>
      <c r="M47" s="67" t="s">
        <v>43</v>
      </c>
      <c r="N47" s="68"/>
      <c r="O47" s="29"/>
    </row>
    <row r="48" spans="1:15" ht="15">
      <c r="A48" s="25"/>
      <c r="B48" s="25"/>
      <c r="C48" s="25"/>
      <c r="D48" s="25"/>
      <c r="E48" s="25"/>
      <c r="F48" s="25"/>
      <c r="G48" s="25"/>
      <c r="H48" s="25"/>
      <c r="I48" s="71"/>
      <c r="J48" s="72"/>
      <c r="K48" s="72"/>
      <c r="L48" s="25"/>
      <c r="M48" s="25"/>
      <c r="N48" s="25"/>
      <c r="O48" s="25"/>
    </row>
  </sheetData>
  <sheetProtection/>
  <mergeCells count="36">
    <mergeCell ref="L36:O36"/>
    <mergeCell ref="K37:L37"/>
    <mergeCell ref="K38:L38"/>
    <mergeCell ref="K39:L39"/>
    <mergeCell ref="K40:L40"/>
    <mergeCell ref="B46:D46"/>
    <mergeCell ref="L46:N46"/>
    <mergeCell ref="A26:A34"/>
    <mergeCell ref="B26:F26"/>
    <mergeCell ref="B27:F27"/>
    <mergeCell ref="B28:F28"/>
    <mergeCell ref="G28:G32"/>
    <mergeCell ref="B29:F29"/>
    <mergeCell ref="B30:F30"/>
    <mergeCell ref="B31:F31"/>
    <mergeCell ref="B33:F33"/>
    <mergeCell ref="B34:F34"/>
    <mergeCell ref="A17:A25"/>
    <mergeCell ref="B17:F17"/>
    <mergeCell ref="B18:F18"/>
    <mergeCell ref="B19:F19"/>
    <mergeCell ref="G19:G23"/>
    <mergeCell ref="B20:F20"/>
    <mergeCell ref="B21:F21"/>
    <mergeCell ref="B22:F22"/>
    <mergeCell ref="B24:F24"/>
    <mergeCell ref="B25:F25"/>
    <mergeCell ref="B1:D1"/>
    <mergeCell ref="B3:O3"/>
    <mergeCell ref="A6:D11"/>
    <mergeCell ref="A12:C12"/>
    <mergeCell ref="D13:K13"/>
    <mergeCell ref="A15:A16"/>
    <mergeCell ref="B15:F16"/>
    <mergeCell ref="G15:G16"/>
    <mergeCell ref="H15:K1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N27" sqref="N27"/>
    </sheetView>
  </sheetViews>
  <sheetFormatPr defaultColWidth="8.796875" defaultRowHeight="14.25"/>
  <sheetData>
    <row r="1" spans="1:13" ht="15.75">
      <c r="A1" s="24"/>
      <c r="B1" s="309" t="s">
        <v>156</v>
      </c>
      <c r="C1" s="309"/>
      <c r="D1" s="309"/>
      <c r="E1" s="25"/>
      <c r="F1" s="25"/>
      <c r="G1" s="25"/>
      <c r="H1" s="25"/>
      <c r="I1" s="25"/>
      <c r="J1" s="25"/>
      <c r="K1" s="25"/>
      <c r="L1" s="25"/>
      <c r="M1" s="25"/>
    </row>
    <row r="2" spans="1:13" ht="16.5" thickBot="1">
      <c r="A2" s="24"/>
      <c r="B2" s="164"/>
      <c r="C2" s="164"/>
      <c r="D2" s="164"/>
      <c r="E2" s="25"/>
      <c r="F2" s="25"/>
      <c r="G2" s="25"/>
      <c r="H2" s="25"/>
      <c r="I2" s="25"/>
      <c r="J2" s="25"/>
      <c r="K2" s="25"/>
      <c r="L2" s="25"/>
      <c r="M2" s="25"/>
    </row>
    <row r="3" spans="1:13" ht="15.75" thickBot="1">
      <c r="A3" s="165">
        <v>21</v>
      </c>
      <c r="B3" s="310" t="s">
        <v>58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5.75">
      <c r="A4" s="23"/>
      <c r="B4" s="152"/>
      <c r="C4" s="152"/>
      <c r="D4" s="152"/>
      <c r="E4" s="152"/>
      <c r="F4" s="152"/>
      <c r="G4" s="152"/>
      <c r="H4" s="152"/>
      <c r="I4" s="152"/>
      <c r="J4" s="152"/>
      <c r="K4" s="2"/>
      <c r="L4" s="2"/>
      <c r="M4" s="2"/>
    </row>
    <row r="5" spans="1:13" ht="25.5">
      <c r="A5" s="26" t="s">
        <v>44</v>
      </c>
      <c r="B5" s="23"/>
      <c r="C5" s="23"/>
      <c r="D5" s="23"/>
      <c r="E5" s="23"/>
      <c r="F5" s="23"/>
      <c r="G5" s="23"/>
      <c r="H5" s="23"/>
      <c r="I5" s="23"/>
      <c r="J5" s="23"/>
      <c r="K5" s="153"/>
      <c r="L5" s="153"/>
      <c r="M5" s="153"/>
    </row>
    <row r="6" spans="1:13" ht="15.75">
      <c r="A6" s="311"/>
      <c r="B6" s="312"/>
      <c r="C6" s="312"/>
      <c r="D6" s="312"/>
      <c r="E6" s="23"/>
      <c r="F6" s="23"/>
      <c r="G6" s="23"/>
      <c r="H6" s="23"/>
      <c r="I6" s="23"/>
      <c r="J6" s="23"/>
      <c r="K6" s="153"/>
      <c r="L6" s="153"/>
      <c r="M6" s="153"/>
    </row>
    <row r="7" spans="1:13" ht="15.75">
      <c r="A7" s="312"/>
      <c r="B7" s="312"/>
      <c r="C7" s="312"/>
      <c r="D7" s="312"/>
      <c r="E7" s="23"/>
      <c r="F7" s="23"/>
      <c r="G7" s="23"/>
      <c r="H7" s="23"/>
      <c r="I7" s="23"/>
      <c r="J7" s="23"/>
      <c r="K7" s="153"/>
      <c r="L7" s="153"/>
      <c r="M7" s="153"/>
    </row>
    <row r="8" spans="1:13" ht="15.75">
      <c r="A8" s="312"/>
      <c r="B8" s="312"/>
      <c r="C8" s="312"/>
      <c r="D8" s="312"/>
      <c r="E8" s="23"/>
      <c r="F8" s="23"/>
      <c r="G8" s="23"/>
      <c r="H8" s="23"/>
      <c r="I8" s="23"/>
      <c r="J8" s="23"/>
      <c r="K8" s="153"/>
      <c r="L8" s="153"/>
      <c r="M8" s="153"/>
    </row>
    <row r="9" spans="1:13" ht="15.75">
      <c r="A9" s="312"/>
      <c r="B9" s="312"/>
      <c r="C9" s="312"/>
      <c r="D9" s="312"/>
      <c r="E9" s="23"/>
      <c r="F9" s="23"/>
      <c r="G9" s="23"/>
      <c r="H9" s="23"/>
      <c r="I9" s="23"/>
      <c r="J9" s="23"/>
      <c r="K9" s="153"/>
      <c r="L9" s="153"/>
      <c r="M9" s="153"/>
    </row>
    <row r="10" spans="1:13" ht="15.75">
      <c r="A10" s="312"/>
      <c r="B10" s="312"/>
      <c r="C10" s="312"/>
      <c r="D10" s="312"/>
      <c r="E10" s="23"/>
      <c r="F10" s="23"/>
      <c r="G10" s="23"/>
      <c r="H10" s="23"/>
      <c r="I10" s="23"/>
      <c r="J10" s="23"/>
      <c r="K10" s="153"/>
      <c r="L10" s="153"/>
      <c r="M10" s="153"/>
    </row>
    <row r="11" spans="1:13" ht="15.75">
      <c r="A11" s="312"/>
      <c r="B11" s="312"/>
      <c r="C11" s="312"/>
      <c r="D11" s="312"/>
      <c r="E11" s="23"/>
      <c r="F11" s="23"/>
      <c r="G11" s="23"/>
      <c r="H11" s="23"/>
      <c r="I11" s="23"/>
      <c r="J11" s="23"/>
      <c r="K11" s="153"/>
      <c r="L11" s="153"/>
      <c r="M11" s="153"/>
    </row>
    <row r="12" spans="1:13" ht="15.75">
      <c r="A12" s="242" t="s">
        <v>46</v>
      </c>
      <c r="B12" s="242"/>
      <c r="C12" s="242"/>
      <c r="D12" s="29"/>
      <c r="E12" s="23"/>
      <c r="F12" s="23"/>
      <c r="G12" s="23"/>
      <c r="H12" s="23"/>
      <c r="I12" s="23"/>
      <c r="J12" s="23"/>
      <c r="K12" s="153"/>
      <c r="L12" s="153"/>
      <c r="M12" s="153"/>
    </row>
    <row r="13" spans="1:13" ht="18.75">
      <c r="A13" s="30"/>
      <c r="B13" s="30"/>
      <c r="C13" s="30"/>
      <c r="D13" s="290" t="s">
        <v>60</v>
      </c>
      <c r="E13" s="290"/>
      <c r="F13" s="290"/>
      <c r="G13" s="290"/>
      <c r="H13" s="290"/>
      <c r="I13" s="290"/>
      <c r="J13" s="290"/>
      <c r="K13" s="290"/>
      <c r="L13" s="153"/>
      <c r="M13" s="153"/>
    </row>
    <row r="14" spans="1:13" ht="15.75" thickBo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38.25">
      <c r="A15" s="248" t="s">
        <v>0</v>
      </c>
      <c r="B15" s="250" t="s">
        <v>34</v>
      </c>
      <c r="C15" s="250"/>
      <c r="D15" s="250"/>
      <c r="E15" s="250"/>
      <c r="F15" s="250"/>
      <c r="G15" s="248" t="s">
        <v>2</v>
      </c>
      <c r="H15" s="256" t="s">
        <v>3</v>
      </c>
      <c r="I15" s="257"/>
      <c r="J15" s="148" t="s">
        <v>4</v>
      </c>
      <c r="K15" s="148" t="s">
        <v>90</v>
      </c>
      <c r="L15" s="148" t="s">
        <v>91</v>
      </c>
      <c r="M15" s="148" t="s">
        <v>5</v>
      </c>
    </row>
    <row r="16" spans="1:13" ht="15" thickBot="1">
      <c r="A16" s="249"/>
      <c r="B16" s="251"/>
      <c r="C16" s="251"/>
      <c r="D16" s="251"/>
      <c r="E16" s="251"/>
      <c r="F16" s="251"/>
      <c r="G16" s="249"/>
      <c r="H16" s="258"/>
      <c r="I16" s="259"/>
      <c r="J16" s="32" t="s">
        <v>6</v>
      </c>
      <c r="K16" s="32" t="s">
        <v>6</v>
      </c>
      <c r="L16" s="32" t="s">
        <v>6</v>
      </c>
      <c r="M16" s="32" t="s">
        <v>6</v>
      </c>
    </row>
    <row r="17" spans="1:13" ht="26.25" thickBot="1">
      <c r="A17" s="33" t="s">
        <v>23</v>
      </c>
      <c r="B17" s="245" t="s">
        <v>15</v>
      </c>
      <c r="C17" s="246"/>
      <c r="D17" s="246"/>
      <c r="E17" s="246"/>
      <c r="F17" s="246"/>
      <c r="G17" s="34" t="s">
        <v>20</v>
      </c>
      <c r="H17" s="116">
        <v>30</v>
      </c>
      <c r="I17" s="36" t="s">
        <v>12</v>
      </c>
      <c r="J17" s="166">
        <v>0</v>
      </c>
      <c r="K17" s="37">
        <f>ROUND(J17*H17,3)</f>
        <v>0</v>
      </c>
      <c r="L17" s="37">
        <f aca="true" t="shared" si="0" ref="L17:L31">M17-K17</f>
        <v>0</v>
      </c>
      <c r="M17" s="37">
        <f>ROUND(K17*1.23,3)</f>
        <v>0</v>
      </c>
    </row>
    <row r="18" spans="1:13" ht="26.25" thickBot="1">
      <c r="A18" s="33" t="s">
        <v>33</v>
      </c>
      <c r="B18" s="245" t="s">
        <v>15</v>
      </c>
      <c r="C18" s="246"/>
      <c r="D18" s="246"/>
      <c r="E18" s="246"/>
      <c r="F18" s="246"/>
      <c r="G18" s="34" t="s">
        <v>20</v>
      </c>
      <c r="H18" s="116">
        <v>1455</v>
      </c>
      <c r="I18" s="36" t="s">
        <v>12</v>
      </c>
      <c r="J18" s="166">
        <v>0</v>
      </c>
      <c r="K18" s="37">
        <f aca="true" t="shared" si="1" ref="K18:K31">ROUND(J18*H18,3)</f>
        <v>0</v>
      </c>
      <c r="L18" s="37">
        <f t="shared" si="0"/>
        <v>0</v>
      </c>
      <c r="M18" s="37">
        <f aca="true" t="shared" si="2" ref="M18:M31">ROUND(K18*1.23,3)</f>
        <v>0</v>
      </c>
    </row>
    <row r="19" spans="1:13" ht="15" thickBot="1">
      <c r="A19" s="248" t="s">
        <v>26</v>
      </c>
      <c r="B19" s="252" t="s">
        <v>15</v>
      </c>
      <c r="C19" s="253"/>
      <c r="D19" s="253"/>
      <c r="E19" s="253"/>
      <c r="F19" s="253"/>
      <c r="G19" s="38" t="s">
        <v>18</v>
      </c>
      <c r="H19" s="117">
        <v>42</v>
      </c>
      <c r="I19" s="40" t="s">
        <v>12</v>
      </c>
      <c r="J19" s="168">
        <v>0</v>
      </c>
      <c r="K19" s="37">
        <f t="shared" si="1"/>
        <v>0</v>
      </c>
      <c r="L19" s="41">
        <f t="shared" si="0"/>
        <v>0</v>
      </c>
      <c r="M19" s="37">
        <f t="shared" si="2"/>
        <v>0</v>
      </c>
    </row>
    <row r="20" spans="1:13" ht="15" thickBot="1">
      <c r="A20" s="249"/>
      <c r="B20" s="254" t="s">
        <v>16</v>
      </c>
      <c r="C20" s="255"/>
      <c r="D20" s="255"/>
      <c r="E20" s="255"/>
      <c r="F20" s="255"/>
      <c r="G20" s="42" t="s">
        <v>116</v>
      </c>
      <c r="H20" s="118">
        <v>47</v>
      </c>
      <c r="I20" s="44" t="s">
        <v>12</v>
      </c>
      <c r="J20" s="169">
        <v>0</v>
      </c>
      <c r="K20" s="37">
        <f t="shared" si="1"/>
        <v>0</v>
      </c>
      <c r="L20" s="45">
        <f t="shared" si="0"/>
        <v>0</v>
      </c>
      <c r="M20" s="37">
        <f t="shared" si="2"/>
        <v>0</v>
      </c>
    </row>
    <row r="21" spans="1:13" ht="26.25" thickBot="1">
      <c r="A21" s="248" t="s">
        <v>89</v>
      </c>
      <c r="B21" s="252" t="s">
        <v>15</v>
      </c>
      <c r="C21" s="253"/>
      <c r="D21" s="253"/>
      <c r="E21" s="253"/>
      <c r="F21" s="253"/>
      <c r="G21" s="38" t="s">
        <v>74</v>
      </c>
      <c r="H21" s="117">
        <v>187</v>
      </c>
      <c r="I21" s="40" t="s">
        <v>12</v>
      </c>
      <c r="J21" s="168">
        <v>0</v>
      </c>
      <c r="K21" s="37">
        <f t="shared" si="1"/>
        <v>0</v>
      </c>
      <c r="L21" s="41">
        <f t="shared" si="0"/>
        <v>0</v>
      </c>
      <c r="M21" s="37">
        <f t="shared" si="2"/>
        <v>0</v>
      </c>
    </row>
    <row r="22" spans="1:13" ht="26.25" thickBot="1">
      <c r="A22" s="287"/>
      <c r="B22" s="260" t="s">
        <v>16</v>
      </c>
      <c r="C22" s="261"/>
      <c r="D22" s="261"/>
      <c r="E22" s="261"/>
      <c r="F22" s="261"/>
      <c r="G22" s="47" t="s">
        <v>71</v>
      </c>
      <c r="H22" s="119">
        <v>139</v>
      </c>
      <c r="I22" s="49" t="s">
        <v>12</v>
      </c>
      <c r="J22" s="170">
        <v>0</v>
      </c>
      <c r="K22" s="37">
        <f t="shared" si="1"/>
        <v>0</v>
      </c>
      <c r="L22" s="50">
        <f t="shared" si="0"/>
        <v>0</v>
      </c>
      <c r="M22" s="37">
        <f t="shared" si="2"/>
        <v>0</v>
      </c>
    </row>
    <row r="23" spans="1:13" ht="26.25" thickBot="1">
      <c r="A23" s="249"/>
      <c r="B23" s="304" t="s">
        <v>70</v>
      </c>
      <c r="C23" s="305"/>
      <c r="D23" s="305"/>
      <c r="E23" s="305"/>
      <c r="F23" s="305"/>
      <c r="G23" s="122" t="s">
        <v>72</v>
      </c>
      <c r="H23" s="132">
        <v>746</v>
      </c>
      <c r="I23" s="133" t="s">
        <v>12</v>
      </c>
      <c r="J23" s="171">
        <v>0</v>
      </c>
      <c r="K23" s="37">
        <f t="shared" si="1"/>
        <v>0</v>
      </c>
      <c r="L23" s="98">
        <f t="shared" si="0"/>
        <v>0</v>
      </c>
      <c r="M23" s="37">
        <f t="shared" si="2"/>
        <v>0</v>
      </c>
    </row>
    <row r="24" spans="1:13" ht="26.25" thickBot="1">
      <c r="A24" s="33" t="s">
        <v>24</v>
      </c>
      <c r="B24" s="245" t="s">
        <v>15</v>
      </c>
      <c r="C24" s="246"/>
      <c r="D24" s="246"/>
      <c r="E24" s="246"/>
      <c r="F24" s="246"/>
      <c r="G24" s="34" t="s">
        <v>20</v>
      </c>
      <c r="H24" s="116">
        <v>704.44</v>
      </c>
      <c r="I24" s="36" t="s">
        <v>12</v>
      </c>
      <c r="J24" s="166">
        <v>0</v>
      </c>
      <c r="K24" s="37">
        <f t="shared" si="1"/>
        <v>0</v>
      </c>
      <c r="L24" s="37">
        <f t="shared" si="0"/>
        <v>0</v>
      </c>
      <c r="M24" s="37">
        <f t="shared" si="2"/>
        <v>0</v>
      </c>
    </row>
    <row r="25" spans="1:13" ht="19.5" customHeight="1" thickBot="1">
      <c r="A25" s="248" t="s">
        <v>35</v>
      </c>
      <c r="B25" s="252" t="s">
        <v>15</v>
      </c>
      <c r="C25" s="253"/>
      <c r="D25" s="253"/>
      <c r="E25" s="253"/>
      <c r="F25" s="253"/>
      <c r="G25" s="38" t="s">
        <v>18</v>
      </c>
      <c r="H25" s="117">
        <v>29.456</v>
      </c>
      <c r="I25" s="40" t="s">
        <v>12</v>
      </c>
      <c r="J25" s="168">
        <v>0</v>
      </c>
      <c r="K25" s="37">
        <f t="shared" si="1"/>
        <v>0</v>
      </c>
      <c r="L25" s="41">
        <f t="shared" si="0"/>
        <v>0</v>
      </c>
      <c r="M25" s="37">
        <f t="shared" si="2"/>
        <v>0</v>
      </c>
    </row>
    <row r="26" spans="1:13" ht="15" thickBot="1">
      <c r="A26" s="249"/>
      <c r="B26" s="254" t="s">
        <v>16</v>
      </c>
      <c r="C26" s="255"/>
      <c r="D26" s="255"/>
      <c r="E26" s="255"/>
      <c r="F26" s="255"/>
      <c r="G26" s="42" t="s">
        <v>116</v>
      </c>
      <c r="H26" s="118">
        <v>33.452</v>
      </c>
      <c r="I26" s="44" t="s">
        <v>12</v>
      </c>
      <c r="J26" s="169">
        <v>0</v>
      </c>
      <c r="K26" s="37">
        <f t="shared" si="1"/>
        <v>0</v>
      </c>
      <c r="L26" s="45">
        <f t="shared" si="0"/>
        <v>0</v>
      </c>
      <c r="M26" s="37">
        <f t="shared" si="2"/>
        <v>0</v>
      </c>
    </row>
    <row r="27" spans="1:13" ht="26.25" thickBot="1">
      <c r="A27" s="154" t="s">
        <v>25</v>
      </c>
      <c r="B27" s="260" t="s">
        <v>15</v>
      </c>
      <c r="C27" s="261"/>
      <c r="D27" s="261"/>
      <c r="E27" s="261"/>
      <c r="F27" s="261"/>
      <c r="G27" s="47" t="s">
        <v>20</v>
      </c>
      <c r="H27" s="119">
        <v>5274.8</v>
      </c>
      <c r="I27" s="49" t="s">
        <v>12</v>
      </c>
      <c r="J27" s="170">
        <v>0</v>
      </c>
      <c r="K27" s="37">
        <f t="shared" si="1"/>
        <v>0</v>
      </c>
      <c r="L27" s="50">
        <f t="shared" si="0"/>
        <v>0</v>
      </c>
      <c r="M27" s="37">
        <f t="shared" si="2"/>
        <v>0</v>
      </c>
    </row>
    <row r="28" spans="1:13" ht="20.25" customHeight="1" thickBot="1">
      <c r="A28" s="248" t="s">
        <v>94</v>
      </c>
      <c r="B28" s="252" t="s">
        <v>15</v>
      </c>
      <c r="C28" s="253"/>
      <c r="D28" s="253"/>
      <c r="E28" s="253"/>
      <c r="F28" s="253"/>
      <c r="G28" s="38" t="s">
        <v>18</v>
      </c>
      <c r="H28" s="117">
        <v>223</v>
      </c>
      <c r="I28" s="40" t="s">
        <v>12</v>
      </c>
      <c r="J28" s="168">
        <v>0</v>
      </c>
      <c r="K28" s="37">
        <f t="shared" si="1"/>
        <v>0</v>
      </c>
      <c r="L28" s="41">
        <f t="shared" si="0"/>
        <v>0</v>
      </c>
      <c r="M28" s="37">
        <f t="shared" si="2"/>
        <v>0</v>
      </c>
    </row>
    <row r="29" spans="1:13" ht="15" thickBot="1">
      <c r="A29" s="249"/>
      <c r="B29" s="254" t="s">
        <v>16</v>
      </c>
      <c r="C29" s="255"/>
      <c r="D29" s="255"/>
      <c r="E29" s="255"/>
      <c r="F29" s="255"/>
      <c r="G29" s="42" t="s">
        <v>116</v>
      </c>
      <c r="H29" s="118">
        <v>246</v>
      </c>
      <c r="I29" s="44" t="s">
        <v>12</v>
      </c>
      <c r="J29" s="169">
        <v>0</v>
      </c>
      <c r="K29" s="37">
        <f t="shared" si="1"/>
        <v>0</v>
      </c>
      <c r="L29" s="45">
        <f t="shared" si="0"/>
        <v>0</v>
      </c>
      <c r="M29" s="37">
        <f t="shared" si="2"/>
        <v>0</v>
      </c>
    </row>
    <row r="30" spans="1:13" ht="26.25" thickBot="1">
      <c r="A30" s="33" t="s">
        <v>37</v>
      </c>
      <c r="B30" s="245" t="s">
        <v>15</v>
      </c>
      <c r="C30" s="246"/>
      <c r="D30" s="246"/>
      <c r="E30" s="246"/>
      <c r="F30" s="246"/>
      <c r="G30" s="34" t="s">
        <v>20</v>
      </c>
      <c r="H30" s="116">
        <v>10.55</v>
      </c>
      <c r="I30" s="36" t="s">
        <v>12</v>
      </c>
      <c r="J30" s="166">
        <v>0</v>
      </c>
      <c r="K30" s="37">
        <f t="shared" si="1"/>
        <v>0</v>
      </c>
      <c r="L30" s="37">
        <f t="shared" si="0"/>
        <v>0</v>
      </c>
      <c r="M30" s="37">
        <f t="shared" si="2"/>
        <v>0</v>
      </c>
    </row>
    <row r="31" spans="1:13" ht="26.25" thickBot="1">
      <c r="A31" s="33" t="s">
        <v>13</v>
      </c>
      <c r="B31" s="245" t="s">
        <v>15</v>
      </c>
      <c r="C31" s="246"/>
      <c r="D31" s="246"/>
      <c r="E31" s="246"/>
      <c r="F31" s="246"/>
      <c r="G31" s="34" t="s">
        <v>20</v>
      </c>
      <c r="H31" s="116">
        <v>3.872</v>
      </c>
      <c r="I31" s="36" t="s">
        <v>12</v>
      </c>
      <c r="J31" s="166">
        <v>0</v>
      </c>
      <c r="K31" s="37">
        <f t="shared" si="1"/>
        <v>0</v>
      </c>
      <c r="L31" s="37">
        <f t="shared" si="0"/>
        <v>0</v>
      </c>
      <c r="M31" s="37">
        <f t="shared" si="2"/>
        <v>0</v>
      </c>
    </row>
    <row r="32" spans="1:13" ht="19.5" thickBot="1">
      <c r="A32" s="51"/>
      <c r="B32" s="151"/>
      <c r="C32" s="53"/>
      <c r="D32" s="53"/>
      <c r="E32" s="53"/>
      <c r="F32" s="53"/>
      <c r="G32" s="54" t="s">
        <v>38</v>
      </c>
      <c r="H32" s="55">
        <f>SUM(H17:H31)</f>
        <v>9171.57</v>
      </c>
      <c r="I32" s="56" t="s">
        <v>12</v>
      </c>
      <c r="J32" s="57" t="s">
        <v>39</v>
      </c>
      <c r="K32" s="58">
        <f>SUM(K17:K31)</f>
        <v>0</v>
      </c>
      <c r="L32" s="58">
        <f>SUM(L17:L31)</f>
        <v>0</v>
      </c>
      <c r="M32" s="58">
        <f>SUM(M17:M31)</f>
        <v>0</v>
      </c>
    </row>
    <row r="33" spans="1:13" ht="18.75">
      <c r="A33" s="155"/>
      <c r="B33" s="60"/>
      <c r="C33" s="61"/>
      <c r="D33" s="61"/>
      <c r="E33" s="61"/>
      <c r="F33" s="61"/>
      <c r="G33" s="62"/>
      <c r="H33" s="63"/>
      <c r="I33" s="63"/>
      <c r="J33" s="63"/>
      <c r="K33" s="64"/>
      <c r="L33" s="64"/>
      <c r="M33" s="64"/>
    </row>
    <row r="34" spans="1:13" ht="18.75">
      <c r="A34" s="155"/>
      <c r="B34" s="60"/>
      <c r="C34" s="61"/>
      <c r="D34" s="61"/>
      <c r="E34" s="61"/>
      <c r="F34" s="61"/>
      <c r="G34" s="62"/>
      <c r="H34" s="63"/>
      <c r="I34" s="63"/>
      <c r="J34" s="63"/>
      <c r="K34" s="64"/>
      <c r="L34" s="64"/>
      <c r="M34" s="64"/>
    </row>
    <row r="35" spans="1:13" ht="18.75">
      <c r="A35" s="155"/>
      <c r="B35" s="60"/>
      <c r="C35" s="61"/>
      <c r="D35" s="61"/>
      <c r="E35" s="61"/>
      <c r="F35" s="61"/>
      <c r="G35" s="62"/>
      <c r="H35" s="63"/>
      <c r="I35" s="63"/>
      <c r="J35" s="63"/>
      <c r="K35" s="64"/>
      <c r="L35" s="64"/>
      <c r="M35" s="64"/>
    </row>
    <row r="36" spans="1:13" ht="18.75">
      <c r="A36" s="155"/>
      <c r="B36" s="60"/>
      <c r="C36" s="61"/>
      <c r="D36" s="61"/>
      <c r="E36" s="61"/>
      <c r="F36" s="61"/>
      <c r="G36" s="62"/>
      <c r="H36" s="63"/>
      <c r="I36" s="63"/>
      <c r="J36" s="63"/>
      <c r="K36" s="64"/>
      <c r="L36" s="64"/>
      <c r="M36" s="64"/>
    </row>
    <row r="37" spans="1:13" ht="18.75">
      <c r="A37" s="155"/>
      <c r="B37" s="60"/>
      <c r="C37" s="61"/>
      <c r="D37" s="61"/>
      <c r="E37" s="61"/>
      <c r="F37" s="61"/>
      <c r="G37" s="62"/>
      <c r="H37" s="63"/>
      <c r="I37" s="63"/>
      <c r="J37" s="63"/>
      <c r="K37" s="64"/>
      <c r="L37" s="64"/>
      <c r="M37" s="64"/>
    </row>
    <row r="38" spans="1:13" ht="14.25">
      <c r="A38" s="60"/>
      <c r="B38" s="315" t="s">
        <v>41</v>
      </c>
      <c r="C38" s="315"/>
      <c r="D38" s="315"/>
      <c r="E38" s="65"/>
      <c r="F38" s="65"/>
      <c r="G38" s="62"/>
      <c r="H38" s="63"/>
      <c r="I38" s="63"/>
      <c r="J38" s="243" t="s">
        <v>40</v>
      </c>
      <c r="K38" s="243"/>
      <c r="L38" s="243"/>
      <c r="M38" s="64"/>
    </row>
    <row r="39" spans="1:13" ht="14.25">
      <c r="A39" s="66"/>
      <c r="B39" s="66"/>
      <c r="C39" s="67" t="s">
        <v>42</v>
      </c>
      <c r="D39" s="68"/>
      <c r="E39" s="68"/>
      <c r="F39" s="68"/>
      <c r="G39" s="69"/>
      <c r="H39" s="70"/>
      <c r="I39" s="70"/>
      <c r="J39" s="70"/>
      <c r="K39" s="67" t="s">
        <v>43</v>
      </c>
      <c r="L39" s="29"/>
      <c r="M39" s="29"/>
    </row>
    <row r="40" spans="1:13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</sheetData>
  <sheetProtection/>
  <mergeCells count="30">
    <mergeCell ref="B30:F30"/>
    <mergeCell ref="B31:F31"/>
    <mergeCell ref="B38:D38"/>
    <mergeCell ref="J38:L38"/>
    <mergeCell ref="B24:F24"/>
    <mergeCell ref="A25:A26"/>
    <mergeCell ref="B25:F25"/>
    <mergeCell ref="B26:F26"/>
    <mergeCell ref="B27:F27"/>
    <mergeCell ref="A28:A29"/>
    <mergeCell ref="B28:F28"/>
    <mergeCell ref="B29:F29"/>
    <mergeCell ref="B17:F17"/>
    <mergeCell ref="B18:F18"/>
    <mergeCell ref="A19:A20"/>
    <mergeCell ref="B19:F19"/>
    <mergeCell ref="B20:F20"/>
    <mergeCell ref="A21:A23"/>
    <mergeCell ref="B21:F21"/>
    <mergeCell ref="B22:F22"/>
    <mergeCell ref="B23:F23"/>
    <mergeCell ref="B1:D1"/>
    <mergeCell ref="B3:M3"/>
    <mergeCell ref="A6:D11"/>
    <mergeCell ref="A12:C12"/>
    <mergeCell ref="D13:K13"/>
    <mergeCell ref="A15:A16"/>
    <mergeCell ref="B15:F16"/>
    <mergeCell ref="G15:G16"/>
    <mergeCell ref="H15:I1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P16" sqref="P16"/>
    </sheetView>
  </sheetViews>
  <sheetFormatPr defaultColWidth="8.796875" defaultRowHeight="14.25"/>
  <sheetData>
    <row r="1" spans="1:15" ht="15">
      <c r="A1" s="24"/>
      <c r="B1" s="25"/>
      <c r="C1" s="25"/>
      <c r="D1" s="25"/>
      <c r="E1" s="25"/>
      <c r="F1" s="25"/>
      <c r="G1" s="25"/>
      <c r="H1" s="25"/>
      <c r="I1" s="71"/>
      <c r="J1" s="72"/>
      <c r="K1" s="72"/>
      <c r="L1" s="25"/>
      <c r="M1" s="25"/>
      <c r="N1" s="25"/>
      <c r="O1" s="25"/>
    </row>
    <row r="2" spans="1:15" ht="15.75">
      <c r="A2" s="23">
        <v>22</v>
      </c>
      <c r="B2" s="241" t="s">
        <v>152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7" t="s">
        <v>140</v>
      </c>
      <c r="N2" s="247"/>
      <c r="O2" s="247"/>
    </row>
    <row r="3" spans="1:15" ht="25.5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157"/>
      <c r="L3" s="157"/>
      <c r="M3" s="157"/>
      <c r="N3" s="30"/>
      <c r="O3" s="30"/>
    </row>
    <row r="4" spans="1:15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157"/>
      <c r="L4" s="157"/>
      <c r="M4" s="157"/>
      <c r="N4" s="30"/>
      <c r="O4" s="30"/>
    </row>
    <row r="5" spans="1:15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157"/>
      <c r="L5" s="157"/>
      <c r="M5" s="157"/>
      <c r="N5" s="30"/>
      <c r="O5" s="30"/>
    </row>
    <row r="6" spans="1:15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157"/>
      <c r="L6" s="157"/>
      <c r="M6" s="157"/>
      <c r="N6" s="30"/>
      <c r="O6" s="30"/>
    </row>
    <row r="7" spans="1:15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157"/>
      <c r="L7" s="157"/>
      <c r="M7" s="157"/>
      <c r="N7" s="30"/>
      <c r="O7" s="30"/>
    </row>
    <row r="8" spans="1:15" ht="15.75">
      <c r="A8" s="23"/>
      <c r="B8" s="23"/>
      <c r="C8" s="23"/>
      <c r="D8" s="23"/>
      <c r="E8" s="23"/>
      <c r="F8" s="23"/>
      <c r="G8" s="23"/>
      <c r="H8" s="23"/>
      <c r="I8" s="23"/>
      <c r="J8" s="23"/>
      <c r="K8" s="157"/>
      <c r="L8" s="157"/>
      <c r="M8" s="157"/>
      <c r="N8" s="30"/>
      <c r="O8" s="30"/>
    </row>
    <row r="9" spans="1:15" ht="15.75">
      <c r="A9" s="243" t="s">
        <v>40</v>
      </c>
      <c r="B9" s="243"/>
      <c r="C9" s="243"/>
      <c r="D9" s="156"/>
      <c r="E9" s="23"/>
      <c r="F9" s="23"/>
      <c r="G9" s="23"/>
      <c r="H9" s="23"/>
      <c r="I9" s="23"/>
      <c r="J9" s="23"/>
      <c r="K9" s="157"/>
      <c r="L9" s="157"/>
      <c r="M9" s="157"/>
      <c r="N9" s="30"/>
      <c r="O9" s="30"/>
    </row>
    <row r="10" spans="1:15" ht="15.75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157"/>
      <c r="L10" s="157"/>
      <c r="M10" s="157"/>
      <c r="N10" s="30"/>
      <c r="O10" s="30"/>
    </row>
    <row r="11" spans="1:15" ht="18.75">
      <c r="A11" s="23"/>
      <c r="B11" s="23"/>
      <c r="C11" s="23"/>
      <c r="D11" s="244" t="s">
        <v>60</v>
      </c>
      <c r="E11" s="244"/>
      <c r="F11" s="244"/>
      <c r="G11" s="244"/>
      <c r="H11" s="244"/>
      <c r="I11" s="244"/>
      <c r="J11" s="244"/>
      <c r="K11" s="244"/>
      <c r="L11" s="23"/>
      <c r="M11" s="157"/>
      <c r="N11" s="157"/>
      <c r="O11" s="157"/>
    </row>
    <row r="12" spans="1:15" ht="15.75" thickBot="1">
      <c r="A12" s="25"/>
      <c r="B12" s="25"/>
      <c r="C12" s="25"/>
      <c r="D12" s="25"/>
      <c r="E12" s="25"/>
      <c r="F12" s="25"/>
      <c r="G12" s="25"/>
      <c r="H12" s="25"/>
      <c r="I12" s="71"/>
      <c r="J12" s="72"/>
      <c r="K12" s="72"/>
      <c r="L12" s="25"/>
      <c r="M12" s="25"/>
      <c r="N12" s="25"/>
      <c r="O12" s="25"/>
    </row>
    <row r="13" spans="1:15" ht="38.25">
      <c r="A13" s="248" t="s">
        <v>0</v>
      </c>
      <c r="B13" s="262" t="s">
        <v>1</v>
      </c>
      <c r="C13" s="250"/>
      <c r="D13" s="250"/>
      <c r="E13" s="250"/>
      <c r="F13" s="263"/>
      <c r="G13" s="248" t="s">
        <v>2</v>
      </c>
      <c r="H13" s="256" t="s">
        <v>3</v>
      </c>
      <c r="I13" s="257"/>
      <c r="J13" s="257"/>
      <c r="K13" s="266"/>
      <c r="L13" s="158" t="s">
        <v>4</v>
      </c>
      <c r="M13" s="158" t="s">
        <v>90</v>
      </c>
      <c r="N13" s="158" t="s">
        <v>91</v>
      </c>
      <c r="O13" s="158" t="s">
        <v>5</v>
      </c>
    </row>
    <row r="14" spans="1:15" ht="15" thickBot="1">
      <c r="A14" s="249"/>
      <c r="B14" s="264"/>
      <c r="C14" s="251"/>
      <c r="D14" s="251"/>
      <c r="E14" s="251"/>
      <c r="F14" s="265"/>
      <c r="G14" s="249"/>
      <c r="H14" s="258"/>
      <c r="I14" s="259"/>
      <c r="J14" s="259"/>
      <c r="K14" s="267"/>
      <c r="L14" s="32" t="s">
        <v>6</v>
      </c>
      <c r="M14" s="32" t="s">
        <v>6</v>
      </c>
      <c r="N14" s="32" t="s">
        <v>6</v>
      </c>
      <c r="O14" s="32" t="s">
        <v>6</v>
      </c>
    </row>
    <row r="15" spans="1:15" ht="26.25" thickBot="1">
      <c r="A15" s="287" t="s">
        <v>154</v>
      </c>
      <c r="B15" s="245" t="s">
        <v>15</v>
      </c>
      <c r="C15" s="246"/>
      <c r="D15" s="246"/>
      <c r="E15" s="246"/>
      <c r="F15" s="268"/>
      <c r="G15" s="47" t="s">
        <v>20</v>
      </c>
      <c r="H15" s="73">
        <v>10.502</v>
      </c>
      <c r="I15" s="74"/>
      <c r="J15" s="75" t="s">
        <v>12</v>
      </c>
      <c r="K15" s="74"/>
      <c r="L15" s="139">
        <v>0</v>
      </c>
      <c r="M15" s="41">
        <f>ROUND(L15*H15,3)</f>
        <v>0</v>
      </c>
      <c r="N15" s="41">
        <f>O15-M15</f>
        <v>0</v>
      </c>
      <c r="O15" s="41">
        <f>ROUND(M15*1.23,3)</f>
        <v>0</v>
      </c>
    </row>
    <row r="16" spans="1:15" ht="15" thickBot="1">
      <c r="A16" s="287"/>
      <c r="B16" s="273" t="s">
        <v>78</v>
      </c>
      <c r="C16" s="273"/>
      <c r="D16" s="273"/>
      <c r="E16" s="273"/>
      <c r="F16" s="273"/>
      <c r="G16" s="33"/>
      <c r="H16" s="76"/>
      <c r="I16" s="77"/>
      <c r="J16" s="78"/>
      <c r="K16" s="79"/>
      <c r="L16" s="140"/>
      <c r="M16" s="58">
        <f>SUM(M15:M15)</f>
        <v>0</v>
      </c>
      <c r="N16" s="58">
        <f>SUM(N15:N15)</f>
        <v>0</v>
      </c>
      <c r="O16" s="58">
        <f>SUM(O15:O15)</f>
        <v>0</v>
      </c>
    </row>
    <row r="17" spans="1:15" ht="15" thickBot="1">
      <c r="A17" s="287"/>
      <c r="B17" s="277" t="s">
        <v>27</v>
      </c>
      <c r="C17" s="278"/>
      <c r="D17" s="278"/>
      <c r="E17" s="278"/>
      <c r="F17" s="279"/>
      <c r="G17" s="280" t="s">
        <v>20</v>
      </c>
      <c r="H17" s="80">
        <f>H15</f>
        <v>10.502</v>
      </c>
      <c r="I17" s="81"/>
      <c r="J17" s="82" t="s">
        <v>12</v>
      </c>
      <c r="K17" s="83"/>
      <c r="L17" s="141">
        <v>0</v>
      </c>
      <c r="M17" s="41">
        <f>ROUND(L17*H17,3)</f>
        <v>0</v>
      </c>
      <c r="N17" s="41">
        <f>O17-M17</f>
        <v>0</v>
      </c>
      <c r="O17" s="41">
        <f>ROUND(M17*1.23,3)</f>
        <v>0</v>
      </c>
    </row>
    <row r="18" spans="1:15" ht="15" thickBot="1">
      <c r="A18" s="287"/>
      <c r="B18" s="288" t="s">
        <v>28</v>
      </c>
      <c r="C18" s="288"/>
      <c r="D18" s="288"/>
      <c r="E18" s="288"/>
      <c r="F18" s="288"/>
      <c r="G18" s="281"/>
      <c r="H18" s="190">
        <v>0.003</v>
      </c>
      <c r="I18" s="84" t="s">
        <v>32</v>
      </c>
      <c r="J18" s="85">
        <v>12</v>
      </c>
      <c r="K18" s="86" t="s">
        <v>31</v>
      </c>
      <c r="L18" s="142">
        <v>0</v>
      </c>
      <c r="M18" s="87">
        <f>ROUND(L18*H18*J18,3)</f>
        <v>0</v>
      </c>
      <c r="N18" s="87">
        <f>O18-M18</f>
        <v>0</v>
      </c>
      <c r="O18" s="41">
        <f>ROUND(M18*1.23,3)</f>
        <v>0</v>
      </c>
    </row>
    <row r="19" spans="1:15" ht="15" thickBot="1">
      <c r="A19" s="287"/>
      <c r="B19" s="270" t="s">
        <v>29</v>
      </c>
      <c r="C19" s="270"/>
      <c r="D19" s="270"/>
      <c r="E19" s="270"/>
      <c r="F19" s="270"/>
      <c r="G19" s="281"/>
      <c r="H19" s="190">
        <v>0.003</v>
      </c>
      <c r="I19" s="81" t="s">
        <v>32</v>
      </c>
      <c r="J19" s="88">
        <v>12</v>
      </c>
      <c r="K19" s="89" t="s">
        <v>31</v>
      </c>
      <c r="L19" s="142">
        <v>0</v>
      </c>
      <c r="M19" s="87">
        <f>ROUND(L19*H19*J19,3)</f>
        <v>0</v>
      </c>
      <c r="N19" s="87">
        <f>O19-M19</f>
        <v>0</v>
      </c>
      <c r="O19" s="41">
        <f>ROUND(M19*1.23,3)</f>
        <v>0</v>
      </c>
    </row>
    <row r="20" spans="1:15" ht="15" thickBot="1">
      <c r="A20" s="287"/>
      <c r="B20" s="269" t="s">
        <v>30</v>
      </c>
      <c r="C20" s="270"/>
      <c r="D20" s="270"/>
      <c r="E20" s="270"/>
      <c r="F20" s="270"/>
      <c r="G20" s="281"/>
      <c r="H20" s="136">
        <f>H15</f>
        <v>10.502</v>
      </c>
      <c r="I20" s="90"/>
      <c r="J20" s="91" t="s">
        <v>12</v>
      </c>
      <c r="K20" s="92"/>
      <c r="L20" s="142">
        <v>0</v>
      </c>
      <c r="M20" s="87">
        <f>ROUND(L20*H20,3)</f>
        <v>0</v>
      </c>
      <c r="N20" s="87">
        <f>O20-M20</f>
        <v>0</v>
      </c>
      <c r="O20" s="41">
        <f>ROUND(M20*1.23,3)</f>
        <v>0</v>
      </c>
    </row>
    <row r="21" spans="1:15" ht="15" thickBot="1">
      <c r="A21" s="287"/>
      <c r="B21" s="93" t="s">
        <v>75</v>
      </c>
      <c r="C21" s="94"/>
      <c r="D21" s="94"/>
      <c r="E21" s="94"/>
      <c r="F21" s="95"/>
      <c r="G21" s="281"/>
      <c r="H21" s="96">
        <v>2</v>
      </c>
      <c r="I21" s="81" t="s">
        <v>32</v>
      </c>
      <c r="J21" s="88">
        <v>12</v>
      </c>
      <c r="K21" s="97" t="s">
        <v>31</v>
      </c>
      <c r="L21" s="22">
        <v>0</v>
      </c>
      <c r="M21" s="45">
        <f>ROUND(L21*H21*J21,3)</f>
        <v>0</v>
      </c>
      <c r="N21" s="98">
        <f>O21-M21</f>
        <v>0</v>
      </c>
      <c r="O21" s="41">
        <f>ROUND(M21*1.23,3)</f>
        <v>0</v>
      </c>
    </row>
    <row r="22" spans="1:15" ht="15" thickBot="1">
      <c r="A22" s="287"/>
      <c r="B22" s="284" t="s">
        <v>76</v>
      </c>
      <c r="C22" s="273"/>
      <c r="D22" s="273"/>
      <c r="E22" s="273"/>
      <c r="F22" s="289"/>
      <c r="G22" s="99"/>
      <c r="H22" s="100" t="s">
        <v>8</v>
      </c>
      <c r="I22" s="101"/>
      <c r="J22" s="102"/>
      <c r="K22" s="103"/>
      <c r="L22" s="104"/>
      <c r="M22" s="105">
        <f>SUM(M17:M21)</f>
        <v>0</v>
      </c>
      <c r="N22" s="105">
        <f>SUM(N17:N21)</f>
        <v>0</v>
      </c>
      <c r="O22" s="105">
        <f>SUM(O17:O21)</f>
        <v>0</v>
      </c>
    </row>
    <row r="23" spans="1:15" ht="15.75" thickBot="1">
      <c r="A23" s="249"/>
      <c r="B23" s="284" t="s">
        <v>7</v>
      </c>
      <c r="C23" s="285"/>
      <c r="D23" s="285"/>
      <c r="E23" s="285"/>
      <c r="F23" s="286"/>
      <c r="G23" s="106"/>
      <c r="H23" s="107"/>
      <c r="I23" s="108"/>
      <c r="J23" s="109"/>
      <c r="K23" s="108"/>
      <c r="L23" s="110"/>
      <c r="M23" s="58">
        <f>M16+M22</f>
        <v>0</v>
      </c>
      <c r="N23" s="58">
        <f>N16+N22</f>
        <v>0</v>
      </c>
      <c r="O23" s="58">
        <f>O16+O22</f>
        <v>0</v>
      </c>
    </row>
    <row r="24" spans="1:15" ht="18.75">
      <c r="A24" s="159"/>
      <c r="B24" s="60"/>
      <c r="C24" s="61"/>
      <c r="D24" s="61"/>
      <c r="E24" s="61"/>
      <c r="F24" s="61"/>
      <c r="G24" s="62"/>
      <c r="H24" s="63"/>
      <c r="I24" s="63"/>
      <c r="J24" s="111"/>
      <c r="K24" s="111"/>
      <c r="L24" s="63"/>
      <c r="M24" s="64"/>
      <c r="N24" s="64"/>
      <c r="O24" s="64"/>
    </row>
    <row r="25" spans="1:15" ht="15.75" thickBot="1">
      <c r="A25" s="25"/>
      <c r="B25" s="25"/>
      <c r="C25" s="25"/>
      <c r="D25" s="25"/>
      <c r="E25" s="25"/>
      <c r="F25" s="25"/>
      <c r="G25" s="25"/>
      <c r="H25" s="25"/>
      <c r="I25" s="71"/>
      <c r="J25" s="72"/>
      <c r="K25" s="72"/>
      <c r="L25" s="274" t="s">
        <v>19</v>
      </c>
      <c r="M25" s="274"/>
      <c r="N25" s="274"/>
      <c r="O25" s="274"/>
    </row>
    <row r="26" spans="1:15" ht="26.25" thickBo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275"/>
      <c r="L26" s="276"/>
      <c r="M26" s="113" t="s">
        <v>9</v>
      </c>
      <c r="N26" s="113" t="s">
        <v>10</v>
      </c>
      <c r="O26" s="113" t="s">
        <v>45</v>
      </c>
    </row>
    <row r="27" spans="1:15" ht="15.75" thickBot="1">
      <c r="A27" s="25"/>
      <c r="B27" s="25"/>
      <c r="C27" s="25"/>
      <c r="D27" s="25"/>
      <c r="E27" s="25"/>
      <c r="F27" s="25"/>
      <c r="G27" s="25"/>
      <c r="H27" s="25"/>
      <c r="I27" s="71"/>
      <c r="J27" s="72"/>
      <c r="K27" s="271" t="s">
        <v>155</v>
      </c>
      <c r="L27" s="272"/>
      <c r="M27" s="114">
        <f>M23</f>
        <v>0</v>
      </c>
      <c r="N27" s="114">
        <f>N23</f>
        <v>0</v>
      </c>
      <c r="O27" s="114">
        <f>O23</f>
        <v>0</v>
      </c>
    </row>
    <row r="28" spans="1:15" ht="15.75" thickBot="1">
      <c r="A28" s="25"/>
      <c r="B28" s="25"/>
      <c r="C28" s="25"/>
      <c r="D28" s="25"/>
      <c r="E28" s="25"/>
      <c r="F28" s="25"/>
      <c r="G28" s="25"/>
      <c r="H28" s="25"/>
      <c r="I28" s="71"/>
      <c r="J28" s="72"/>
      <c r="K28" s="282" t="s">
        <v>11</v>
      </c>
      <c r="L28" s="283"/>
      <c r="M28" s="115">
        <f>SUM(M27:M27)</f>
        <v>0</v>
      </c>
      <c r="N28" s="115">
        <f>SUM(N27:N27)</f>
        <v>0</v>
      </c>
      <c r="O28" s="115">
        <f>SUM(O27:O27)</f>
        <v>0</v>
      </c>
    </row>
    <row r="29" spans="1:15" ht="18.75">
      <c r="A29" s="159"/>
      <c r="B29" s="60"/>
      <c r="C29" s="61"/>
      <c r="D29" s="61"/>
      <c r="E29" s="61"/>
      <c r="F29" s="61"/>
      <c r="G29" s="62"/>
      <c r="H29" s="63"/>
      <c r="I29" s="63"/>
      <c r="J29" s="63"/>
      <c r="K29" s="64"/>
      <c r="L29" s="64"/>
      <c r="M29" s="64"/>
      <c r="N29" s="61"/>
      <c r="O29" s="61"/>
    </row>
    <row r="30" spans="1:15" ht="18.75">
      <c r="A30" s="159"/>
      <c r="B30" s="60"/>
      <c r="C30" s="61"/>
      <c r="D30" s="61"/>
      <c r="E30" s="61"/>
      <c r="F30" s="61"/>
      <c r="G30" s="62"/>
      <c r="H30" s="63"/>
      <c r="I30" s="63"/>
      <c r="J30" s="63"/>
      <c r="K30" s="64"/>
      <c r="L30" s="64"/>
      <c r="M30" s="64"/>
      <c r="N30" s="61"/>
      <c r="O30" s="61"/>
    </row>
    <row r="31" spans="1:15" ht="18.75">
      <c r="A31" s="159"/>
      <c r="B31" s="60"/>
      <c r="C31" s="61"/>
      <c r="D31" s="61"/>
      <c r="E31" s="61"/>
      <c r="F31" s="61"/>
      <c r="G31" s="62"/>
      <c r="H31" s="63"/>
      <c r="I31" s="63"/>
      <c r="J31" s="63"/>
      <c r="K31" s="64"/>
      <c r="L31" s="64"/>
      <c r="M31" s="64"/>
      <c r="N31" s="61"/>
      <c r="O31" s="61"/>
    </row>
    <row r="32" spans="1:15" ht="18.75">
      <c r="A32" s="159"/>
      <c r="B32" s="60"/>
      <c r="C32" s="61"/>
      <c r="D32" s="61"/>
      <c r="E32" s="61"/>
      <c r="F32" s="61"/>
      <c r="G32" s="62"/>
      <c r="H32" s="63"/>
      <c r="I32" s="63"/>
      <c r="J32" s="63"/>
      <c r="K32" s="64"/>
      <c r="L32" s="64"/>
      <c r="M32" s="64"/>
      <c r="N32" s="61"/>
      <c r="O32" s="61"/>
    </row>
    <row r="33" spans="1:15" ht="18.75">
      <c r="A33" s="159"/>
      <c r="B33" s="60"/>
      <c r="C33" s="61"/>
      <c r="D33" s="61"/>
      <c r="E33" s="61"/>
      <c r="F33" s="61"/>
      <c r="G33" s="62"/>
      <c r="H33" s="63"/>
      <c r="I33" s="63"/>
      <c r="J33" s="63"/>
      <c r="K33" s="64"/>
      <c r="L33" s="64"/>
      <c r="M33" s="64"/>
      <c r="N33" s="61"/>
      <c r="O33" s="61"/>
    </row>
    <row r="34" spans="1:15" ht="14.25">
      <c r="A34" s="60"/>
      <c r="B34" s="243" t="s">
        <v>41</v>
      </c>
      <c r="C34" s="243"/>
      <c r="D34" s="243"/>
      <c r="E34" s="65"/>
      <c r="F34" s="65"/>
      <c r="G34" s="62"/>
      <c r="H34" s="63"/>
      <c r="I34" s="65"/>
      <c r="J34" s="65"/>
      <c r="K34" s="65"/>
      <c r="L34" s="243" t="s">
        <v>47</v>
      </c>
      <c r="M34" s="243"/>
      <c r="N34" s="243"/>
      <c r="O34" s="156"/>
    </row>
    <row r="35" spans="1:15" ht="14.25">
      <c r="A35" s="66"/>
      <c r="B35" s="66"/>
      <c r="C35" s="67" t="s">
        <v>42</v>
      </c>
      <c r="D35" s="68"/>
      <c r="E35" s="68"/>
      <c r="F35" s="68"/>
      <c r="G35" s="69"/>
      <c r="H35" s="70"/>
      <c r="I35" s="68"/>
      <c r="J35" s="68"/>
      <c r="K35" s="68"/>
      <c r="L35" s="70"/>
      <c r="M35" s="67" t="s">
        <v>43</v>
      </c>
      <c r="N35" s="68"/>
      <c r="O35" s="29"/>
    </row>
    <row r="36" spans="1:15" ht="15">
      <c r="A36" s="25"/>
      <c r="B36" s="25"/>
      <c r="C36" s="25"/>
      <c r="D36" s="25"/>
      <c r="E36" s="25"/>
      <c r="F36" s="25"/>
      <c r="G36" s="25"/>
      <c r="H36" s="25"/>
      <c r="I36" s="71"/>
      <c r="J36" s="72"/>
      <c r="K36" s="72"/>
      <c r="L36" s="25"/>
      <c r="M36" s="25"/>
      <c r="N36" s="25"/>
      <c r="O36" s="25"/>
    </row>
  </sheetData>
  <sheetProtection/>
  <mergeCells count="25">
    <mergeCell ref="B2:L2"/>
    <mergeCell ref="M2:O2"/>
    <mergeCell ref="A9:C9"/>
    <mergeCell ref="A10:C10"/>
    <mergeCell ref="D11:K11"/>
    <mergeCell ref="A13:A14"/>
    <mergeCell ref="B13:F14"/>
    <mergeCell ref="G13:G14"/>
    <mergeCell ref="H13:K14"/>
    <mergeCell ref="A15:A23"/>
    <mergeCell ref="B15:F15"/>
    <mergeCell ref="B16:F16"/>
    <mergeCell ref="B17:F17"/>
    <mergeCell ref="G17:G21"/>
    <mergeCell ref="B18:F18"/>
    <mergeCell ref="B19:F19"/>
    <mergeCell ref="B20:F20"/>
    <mergeCell ref="B22:F22"/>
    <mergeCell ref="B23:F23"/>
    <mergeCell ref="L25:O25"/>
    <mergeCell ref="K26:L26"/>
    <mergeCell ref="K27:L27"/>
    <mergeCell ref="K28:L28"/>
    <mergeCell ref="B34:D34"/>
    <mergeCell ref="L34:N3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3">
      <selection activeCell="N35" sqref="N35"/>
    </sheetView>
  </sheetViews>
  <sheetFormatPr defaultColWidth="8.796875" defaultRowHeight="14.25"/>
  <sheetData>
    <row r="1" spans="1:13" ht="15.75">
      <c r="A1" s="24"/>
      <c r="B1" s="309" t="s">
        <v>153</v>
      </c>
      <c r="C1" s="309"/>
      <c r="D1" s="309"/>
      <c r="E1" s="25"/>
      <c r="F1" s="25"/>
      <c r="G1" s="25"/>
      <c r="H1" s="25"/>
      <c r="I1" s="25"/>
      <c r="J1" s="25"/>
      <c r="K1" s="25"/>
      <c r="L1" s="25"/>
      <c r="M1" s="25"/>
    </row>
    <row r="2" spans="1:13" ht="16.5" thickBot="1">
      <c r="A2" s="24"/>
      <c r="B2" s="164"/>
      <c r="C2" s="164"/>
      <c r="D2" s="164"/>
      <c r="E2" s="25"/>
      <c r="F2" s="25"/>
      <c r="G2" s="25"/>
      <c r="H2" s="25"/>
      <c r="I2" s="25"/>
      <c r="J2" s="25"/>
      <c r="K2" s="25"/>
      <c r="L2" s="25"/>
      <c r="M2" s="25"/>
    </row>
    <row r="3" spans="1:13" ht="15.75" thickBot="1">
      <c r="A3" s="165">
        <v>23</v>
      </c>
      <c r="B3" s="310" t="s">
        <v>59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5.75">
      <c r="A4" s="23"/>
      <c r="B4" s="152"/>
      <c r="C4" s="152"/>
      <c r="D4" s="152"/>
      <c r="E4" s="152"/>
      <c r="F4" s="152"/>
      <c r="G4" s="152"/>
      <c r="H4" s="152"/>
      <c r="I4" s="152"/>
      <c r="J4" s="152"/>
      <c r="K4" s="2"/>
      <c r="L4" s="2"/>
      <c r="M4" s="2"/>
    </row>
    <row r="5" spans="1:13" ht="25.5">
      <c r="A5" s="26" t="s">
        <v>44</v>
      </c>
      <c r="B5" s="23"/>
      <c r="C5" s="23"/>
      <c r="D5" s="23"/>
      <c r="E5" s="23"/>
      <c r="F5" s="23"/>
      <c r="G5" s="23"/>
      <c r="H5" s="23"/>
      <c r="I5" s="23"/>
      <c r="J5" s="23"/>
      <c r="K5" s="153"/>
      <c r="L5" s="153"/>
      <c r="M5" s="153"/>
    </row>
    <row r="6" spans="1:13" ht="15.75">
      <c r="A6" s="311"/>
      <c r="B6" s="312"/>
      <c r="C6" s="312"/>
      <c r="D6" s="312"/>
      <c r="E6" s="23"/>
      <c r="F6" s="23"/>
      <c r="G6" s="23"/>
      <c r="H6" s="23"/>
      <c r="I6" s="23"/>
      <c r="J6" s="23"/>
      <c r="K6" s="153"/>
      <c r="L6" s="153"/>
      <c r="M6" s="153"/>
    </row>
    <row r="7" spans="1:13" ht="15.75">
      <c r="A7" s="312"/>
      <c r="B7" s="312"/>
      <c r="C7" s="312"/>
      <c r="D7" s="312"/>
      <c r="E7" s="23"/>
      <c r="F7" s="23"/>
      <c r="G7" s="23"/>
      <c r="H7" s="23"/>
      <c r="I7" s="23"/>
      <c r="J7" s="23"/>
      <c r="K7" s="153"/>
      <c r="L7" s="153"/>
      <c r="M7" s="153"/>
    </row>
    <row r="8" spans="1:13" ht="15.75">
      <c r="A8" s="312"/>
      <c r="B8" s="312"/>
      <c r="C8" s="312"/>
      <c r="D8" s="312"/>
      <c r="E8" s="23"/>
      <c r="F8" s="23"/>
      <c r="G8" s="23"/>
      <c r="H8" s="23"/>
      <c r="I8" s="23"/>
      <c r="J8" s="23"/>
      <c r="K8" s="153"/>
      <c r="L8" s="153"/>
      <c r="M8" s="153"/>
    </row>
    <row r="9" spans="1:13" ht="15.75">
      <c r="A9" s="312"/>
      <c r="B9" s="312"/>
      <c r="C9" s="312"/>
      <c r="D9" s="312"/>
      <c r="E9" s="23"/>
      <c r="F9" s="23"/>
      <c r="G9" s="23"/>
      <c r="H9" s="23"/>
      <c r="I9" s="23"/>
      <c r="J9" s="23"/>
      <c r="K9" s="153"/>
      <c r="L9" s="153"/>
      <c r="M9" s="153"/>
    </row>
    <row r="10" spans="1:13" ht="15.75">
      <c r="A10" s="312"/>
      <c r="B10" s="312"/>
      <c r="C10" s="312"/>
      <c r="D10" s="312"/>
      <c r="E10" s="23"/>
      <c r="F10" s="23"/>
      <c r="G10" s="23"/>
      <c r="H10" s="23"/>
      <c r="I10" s="23"/>
      <c r="J10" s="23"/>
      <c r="K10" s="153"/>
      <c r="L10" s="153"/>
      <c r="M10" s="153"/>
    </row>
    <row r="11" spans="1:13" ht="15.75">
      <c r="A11" s="312"/>
      <c r="B11" s="312"/>
      <c r="C11" s="312"/>
      <c r="D11" s="312"/>
      <c r="E11" s="23"/>
      <c r="F11" s="23"/>
      <c r="G11" s="23"/>
      <c r="H11" s="23"/>
      <c r="I11" s="23"/>
      <c r="J11" s="23"/>
      <c r="K11" s="153"/>
      <c r="L11" s="153"/>
      <c r="M11" s="153"/>
    </row>
    <row r="12" spans="1:13" ht="22.5" customHeight="1">
      <c r="A12" s="242" t="s">
        <v>46</v>
      </c>
      <c r="B12" s="242"/>
      <c r="C12" s="242"/>
      <c r="D12" s="29"/>
      <c r="E12" s="23"/>
      <c r="F12" s="23"/>
      <c r="G12" s="23"/>
      <c r="H12" s="23"/>
      <c r="I12" s="23"/>
      <c r="J12" s="23"/>
      <c r="K12" s="153"/>
      <c r="L12" s="153"/>
      <c r="M12" s="153"/>
    </row>
    <row r="13" spans="1:13" ht="18.75">
      <c r="A13" s="30"/>
      <c r="B13" s="30"/>
      <c r="C13" s="30"/>
      <c r="D13" s="290" t="s">
        <v>60</v>
      </c>
      <c r="E13" s="290"/>
      <c r="F13" s="290"/>
      <c r="G13" s="290"/>
      <c r="H13" s="290"/>
      <c r="I13" s="290"/>
      <c r="J13" s="290"/>
      <c r="K13" s="290"/>
      <c r="L13" s="153"/>
      <c r="M13" s="153"/>
    </row>
    <row r="14" spans="1:13" ht="15.75" thickBo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38.25">
      <c r="A15" s="248" t="s">
        <v>0</v>
      </c>
      <c r="B15" s="250" t="s">
        <v>34</v>
      </c>
      <c r="C15" s="250"/>
      <c r="D15" s="250"/>
      <c r="E15" s="250"/>
      <c r="F15" s="250"/>
      <c r="G15" s="248" t="s">
        <v>2</v>
      </c>
      <c r="H15" s="256" t="s">
        <v>3</v>
      </c>
      <c r="I15" s="257"/>
      <c r="J15" s="148" t="s">
        <v>4</v>
      </c>
      <c r="K15" s="148" t="s">
        <v>90</v>
      </c>
      <c r="L15" s="148" t="s">
        <v>91</v>
      </c>
      <c r="M15" s="148" t="s">
        <v>5</v>
      </c>
    </row>
    <row r="16" spans="1:13" ht="15" thickBot="1">
      <c r="A16" s="249"/>
      <c r="B16" s="251"/>
      <c r="C16" s="251"/>
      <c r="D16" s="251"/>
      <c r="E16" s="251"/>
      <c r="F16" s="251"/>
      <c r="G16" s="249"/>
      <c r="H16" s="258"/>
      <c r="I16" s="259"/>
      <c r="J16" s="32" t="s">
        <v>6</v>
      </c>
      <c r="K16" s="32" t="s">
        <v>6</v>
      </c>
      <c r="L16" s="32" t="s">
        <v>6</v>
      </c>
      <c r="M16" s="32" t="s">
        <v>6</v>
      </c>
    </row>
    <row r="17" spans="1:13" ht="26.25" thickBot="1">
      <c r="A17" s="33" t="s">
        <v>23</v>
      </c>
      <c r="B17" s="245" t="s">
        <v>15</v>
      </c>
      <c r="C17" s="246"/>
      <c r="D17" s="246"/>
      <c r="E17" s="246"/>
      <c r="F17" s="246"/>
      <c r="G17" s="34" t="s">
        <v>20</v>
      </c>
      <c r="H17" s="116">
        <v>124.274</v>
      </c>
      <c r="I17" s="36" t="s">
        <v>12</v>
      </c>
      <c r="J17" s="166">
        <v>0</v>
      </c>
      <c r="K17" s="37">
        <f>ROUND(J17*H17,3)</f>
        <v>0</v>
      </c>
      <c r="L17" s="37">
        <f aca="true" t="shared" si="0" ref="L17:L34">M17-K17</f>
        <v>0</v>
      </c>
      <c r="M17" s="37">
        <f>ROUND(K17*1.23,3)</f>
        <v>0</v>
      </c>
    </row>
    <row r="18" spans="1:13" ht="26.25" thickBot="1">
      <c r="A18" s="33" t="s">
        <v>33</v>
      </c>
      <c r="B18" s="245" t="s">
        <v>15</v>
      </c>
      <c r="C18" s="246"/>
      <c r="D18" s="246"/>
      <c r="E18" s="246"/>
      <c r="F18" s="246"/>
      <c r="G18" s="34" t="s">
        <v>20</v>
      </c>
      <c r="H18" s="116">
        <v>1773.3</v>
      </c>
      <c r="I18" s="36" t="s">
        <v>12</v>
      </c>
      <c r="J18" s="166">
        <v>0</v>
      </c>
      <c r="K18" s="37">
        <f aca="true" t="shared" si="1" ref="K18:K34">ROUND(J18*H18,3)</f>
        <v>0</v>
      </c>
      <c r="L18" s="37">
        <f t="shared" si="0"/>
        <v>0</v>
      </c>
      <c r="M18" s="37">
        <f aca="true" t="shared" si="2" ref="M18:M34">ROUND(K18*1.23,3)</f>
        <v>0</v>
      </c>
    </row>
    <row r="19" spans="1:13" ht="20.25" customHeight="1" thickBot="1">
      <c r="A19" s="248" t="s">
        <v>26</v>
      </c>
      <c r="B19" s="252" t="s">
        <v>15</v>
      </c>
      <c r="C19" s="253"/>
      <c r="D19" s="253"/>
      <c r="E19" s="253"/>
      <c r="F19" s="253"/>
      <c r="G19" s="38" t="s">
        <v>18</v>
      </c>
      <c r="H19" s="117">
        <v>51.428</v>
      </c>
      <c r="I19" s="40" t="s">
        <v>12</v>
      </c>
      <c r="J19" s="168">
        <v>0</v>
      </c>
      <c r="K19" s="37">
        <f t="shared" si="1"/>
        <v>0</v>
      </c>
      <c r="L19" s="41">
        <f t="shared" si="0"/>
        <v>0</v>
      </c>
      <c r="M19" s="37">
        <f t="shared" si="2"/>
        <v>0</v>
      </c>
    </row>
    <row r="20" spans="1:13" ht="26.25" thickBot="1">
      <c r="A20" s="249"/>
      <c r="B20" s="254" t="s">
        <v>16</v>
      </c>
      <c r="C20" s="255"/>
      <c r="D20" s="255"/>
      <c r="E20" s="255"/>
      <c r="F20" s="255"/>
      <c r="G20" s="42" t="s">
        <v>17</v>
      </c>
      <c r="H20" s="118">
        <v>164.566</v>
      </c>
      <c r="I20" s="44" t="s">
        <v>12</v>
      </c>
      <c r="J20" s="169">
        <v>0</v>
      </c>
      <c r="K20" s="37">
        <f t="shared" si="1"/>
        <v>0</v>
      </c>
      <c r="L20" s="45">
        <f t="shared" si="0"/>
        <v>0</v>
      </c>
      <c r="M20" s="37">
        <f t="shared" si="2"/>
        <v>0</v>
      </c>
    </row>
    <row r="21" spans="1:13" ht="19.5" customHeight="1" thickBot="1">
      <c r="A21" s="248" t="s">
        <v>89</v>
      </c>
      <c r="B21" s="252" t="s">
        <v>15</v>
      </c>
      <c r="C21" s="253"/>
      <c r="D21" s="253"/>
      <c r="E21" s="253"/>
      <c r="F21" s="253"/>
      <c r="G21" s="38" t="s">
        <v>18</v>
      </c>
      <c r="H21" s="117">
        <v>2.13</v>
      </c>
      <c r="I21" s="40" t="s">
        <v>12</v>
      </c>
      <c r="J21" s="168">
        <v>0</v>
      </c>
      <c r="K21" s="37">
        <f t="shared" si="1"/>
        <v>0</v>
      </c>
      <c r="L21" s="41">
        <f>M21-K21</f>
        <v>0</v>
      </c>
      <c r="M21" s="37">
        <f t="shared" si="2"/>
        <v>0</v>
      </c>
    </row>
    <row r="22" spans="1:13" ht="26.25" thickBot="1">
      <c r="A22" s="287"/>
      <c r="B22" s="254" t="s">
        <v>16</v>
      </c>
      <c r="C22" s="255"/>
      <c r="D22" s="255"/>
      <c r="E22" s="255"/>
      <c r="F22" s="255"/>
      <c r="G22" s="42" t="s">
        <v>17</v>
      </c>
      <c r="H22" s="118">
        <v>1.959</v>
      </c>
      <c r="I22" s="44" t="s">
        <v>12</v>
      </c>
      <c r="J22" s="169">
        <v>0</v>
      </c>
      <c r="K22" s="37">
        <f t="shared" si="1"/>
        <v>0</v>
      </c>
      <c r="L22" s="45">
        <f>M22-K22</f>
        <v>0</v>
      </c>
      <c r="M22" s="37">
        <f t="shared" si="2"/>
        <v>0</v>
      </c>
    </row>
    <row r="23" spans="1:13" ht="26.25" thickBot="1">
      <c r="A23" s="249"/>
      <c r="B23" s="254" t="s">
        <v>70</v>
      </c>
      <c r="C23" s="255"/>
      <c r="D23" s="255"/>
      <c r="E23" s="255"/>
      <c r="F23" s="255"/>
      <c r="G23" s="42" t="s">
        <v>72</v>
      </c>
      <c r="H23" s="118">
        <v>10.834</v>
      </c>
      <c r="I23" s="44" t="s">
        <v>12</v>
      </c>
      <c r="J23" s="169">
        <v>0</v>
      </c>
      <c r="K23" s="37">
        <f t="shared" si="1"/>
        <v>0</v>
      </c>
      <c r="L23" s="45">
        <f>M23-K23</f>
        <v>0</v>
      </c>
      <c r="M23" s="37">
        <f t="shared" si="2"/>
        <v>0</v>
      </c>
    </row>
    <row r="24" spans="1:13" ht="26.25" thickBot="1">
      <c r="A24" s="33" t="s">
        <v>24</v>
      </c>
      <c r="B24" s="245" t="s">
        <v>15</v>
      </c>
      <c r="C24" s="246"/>
      <c r="D24" s="246"/>
      <c r="E24" s="246"/>
      <c r="F24" s="246"/>
      <c r="G24" s="34" t="s">
        <v>20</v>
      </c>
      <c r="H24" s="116">
        <v>853.213</v>
      </c>
      <c r="I24" s="36" t="s">
        <v>12</v>
      </c>
      <c r="J24" s="166">
        <v>0</v>
      </c>
      <c r="K24" s="37">
        <f t="shared" si="1"/>
        <v>0</v>
      </c>
      <c r="L24" s="37">
        <f t="shared" si="0"/>
        <v>0</v>
      </c>
      <c r="M24" s="37">
        <f t="shared" si="2"/>
        <v>0</v>
      </c>
    </row>
    <row r="25" spans="1:13" ht="17.25" customHeight="1" thickBot="1">
      <c r="A25" s="248" t="s">
        <v>35</v>
      </c>
      <c r="B25" s="252" t="s">
        <v>15</v>
      </c>
      <c r="C25" s="253"/>
      <c r="D25" s="253"/>
      <c r="E25" s="253"/>
      <c r="F25" s="253"/>
      <c r="G25" s="38" t="s">
        <v>18</v>
      </c>
      <c r="H25" s="117">
        <v>4.82</v>
      </c>
      <c r="I25" s="40" t="s">
        <v>12</v>
      </c>
      <c r="J25" s="168">
        <v>0</v>
      </c>
      <c r="K25" s="37">
        <f t="shared" si="1"/>
        <v>0</v>
      </c>
      <c r="L25" s="41">
        <f t="shared" si="0"/>
        <v>0</v>
      </c>
      <c r="M25" s="37">
        <f t="shared" si="2"/>
        <v>0</v>
      </c>
    </row>
    <row r="26" spans="1:13" ht="26.25" thickBot="1">
      <c r="A26" s="249"/>
      <c r="B26" s="254" t="s">
        <v>16</v>
      </c>
      <c r="C26" s="255"/>
      <c r="D26" s="255"/>
      <c r="E26" s="255"/>
      <c r="F26" s="255"/>
      <c r="G26" s="42" t="s">
        <v>17</v>
      </c>
      <c r="H26" s="118">
        <v>9.911</v>
      </c>
      <c r="I26" s="44" t="s">
        <v>12</v>
      </c>
      <c r="J26" s="169">
        <v>0</v>
      </c>
      <c r="K26" s="37">
        <f t="shared" si="1"/>
        <v>0</v>
      </c>
      <c r="L26" s="45">
        <f t="shared" si="0"/>
        <v>0</v>
      </c>
      <c r="M26" s="37">
        <f t="shared" si="2"/>
        <v>0</v>
      </c>
    </row>
    <row r="27" spans="1:13" ht="15" thickBot="1">
      <c r="A27" s="248" t="s">
        <v>36</v>
      </c>
      <c r="B27" s="252" t="s">
        <v>15</v>
      </c>
      <c r="C27" s="253"/>
      <c r="D27" s="253"/>
      <c r="E27" s="253"/>
      <c r="F27" s="253"/>
      <c r="G27" s="38" t="s">
        <v>92</v>
      </c>
      <c r="H27" s="118">
        <v>1.851</v>
      </c>
      <c r="I27" s="40" t="s">
        <v>12</v>
      </c>
      <c r="J27" s="168">
        <v>0</v>
      </c>
      <c r="K27" s="37">
        <f t="shared" si="1"/>
        <v>0</v>
      </c>
      <c r="L27" s="41">
        <f t="shared" si="0"/>
        <v>0</v>
      </c>
      <c r="M27" s="37">
        <f t="shared" si="2"/>
        <v>0</v>
      </c>
    </row>
    <row r="28" spans="1:13" ht="15" thickBot="1">
      <c r="A28" s="249"/>
      <c r="B28" s="254" t="s">
        <v>16</v>
      </c>
      <c r="C28" s="255"/>
      <c r="D28" s="255"/>
      <c r="E28" s="255"/>
      <c r="F28" s="255"/>
      <c r="G28" s="42" t="s">
        <v>93</v>
      </c>
      <c r="H28" s="118">
        <v>0.541</v>
      </c>
      <c r="I28" s="44" t="s">
        <v>12</v>
      </c>
      <c r="J28" s="169">
        <v>0</v>
      </c>
      <c r="K28" s="37">
        <f t="shared" si="1"/>
        <v>0</v>
      </c>
      <c r="L28" s="45">
        <f t="shared" si="0"/>
        <v>0</v>
      </c>
      <c r="M28" s="37">
        <f t="shared" si="2"/>
        <v>0</v>
      </c>
    </row>
    <row r="29" spans="1:13" ht="26.25" thickBot="1">
      <c r="A29" s="154" t="s">
        <v>25</v>
      </c>
      <c r="B29" s="260" t="s">
        <v>15</v>
      </c>
      <c r="C29" s="261"/>
      <c r="D29" s="261"/>
      <c r="E29" s="261"/>
      <c r="F29" s="261"/>
      <c r="G29" s="47" t="s">
        <v>20</v>
      </c>
      <c r="H29" s="119">
        <v>1664.318</v>
      </c>
      <c r="I29" s="49" t="s">
        <v>12</v>
      </c>
      <c r="J29" s="170">
        <v>0</v>
      </c>
      <c r="K29" s="37">
        <f t="shared" si="1"/>
        <v>0</v>
      </c>
      <c r="L29" s="50">
        <f t="shared" si="0"/>
        <v>0</v>
      </c>
      <c r="M29" s="37">
        <f t="shared" si="2"/>
        <v>0</v>
      </c>
    </row>
    <row r="30" spans="1:13" ht="15" thickBot="1">
      <c r="A30" s="248" t="s">
        <v>94</v>
      </c>
      <c r="B30" s="252" t="s">
        <v>15</v>
      </c>
      <c r="C30" s="253"/>
      <c r="D30" s="253"/>
      <c r="E30" s="253"/>
      <c r="F30" s="253"/>
      <c r="G30" s="38" t="s">
        <v>18</v>
      </c>
      <c r="H30" s="117">
        <v>27.832</v>
      </c>
      <c r="I30" s="40" t="s">
        <v>12</v>
      </c>
      <c r="J30" s="168">
        <v>0</v>
      </c>
      <c r="K30" s="37">
        <f t="shared" si="1"/>
        <v>0</v>
      </c>
      <c r="L30" s="41">
        <f t="shared" si="0"/>
        <v>0</v>
      </c>
      <c r="M30" s="37">
        <f t="shared" si="2"/>
        <v>0</v>
      </c>
    </row>
    <row r="31" spans="1:13" ht="26.25" thickBot="1">
      <c r="A31" s="249"/>
      <c r="B31" s="254" t="s">
        <v>16</v>
      </c>
      <c r="C31" s="255"/>
      <c r="D31" s="255"/>
      <c r="E31" s="255"/>
      <c r="F31" s="255"/>
      <c r="G31" s="42" t="s">
        <v>17</v>
      </c>
      <c r="H31" s="118">
        <v>26.256</v>
      </c>
      <c r="I31" s="44" t="s">
        <v>12</v>
      </c>
      <c r="J31" s="169">
        <v>0</v>
      </c>
      <c r="K31" s="37">
        <f t="shared" si="1"/>
        <v>0</v>
      </c>
      <c r="L31" s="45">
        <f t="shared" si="0"/>
        <v>0</v>
      </c>
      <c r="M31" s="37">
        <f t="shared" si="2"/>
        <v>0</v>
      </c>
    </row>
    <row r="32" spans="1:13" ht="15.75" thickBot="1">
      <c r="A32" s="248" t="s">
        <v>95</v>
      </c>
      <c r="B32" s="252" t="s">
        <v>15</v>
      </c>
      <c r="C32" s="253"/>
      <c r="D32" s="253"/>
      <c r="E32" s="253"/>
      <c r="F32" s="253"/>
      <c r="G32" s="38" t="s">
        <v>92</v>
      </c>
      <c r="H32" s="176">
        <v>85.529</v>
      </c>
      <c r="I32" s="40" t="s">
        <v>12</v>
      </c>
      <c r="J32" s="168">
        <v>0</v>
      </c>
      <c r="K32" s="37">
        <f t="shared" si="1"/>
        <v>0</v>
      </c>
      <c r="L32" s="41">
        <f t="shared" si="0"/>
        <v>0</v>
      </c>
      <c r="M32" s="37">
        <f t="shared" si="2"/>
        <v>0</v>
      </c>
    </row>
    <row r="33" spans="1:13" ht="15.75" thickBot="1">
      <c r="A33" s="249"/>
      <c r="B33" s="254" t="s">
        <v>16</v>
      </c>
      <c r="C33" s="255"/>
      <c r="D33" s="255"/>
      <c r="E33" s="255"/>
      <c r="F33" s="255"/>
      <c r="G33" s="42" t="s">
        <v>93</v>
      </c>
      <c r="H33" s="176">
        <v>64.364</v>
      </c>
      <c r="I33" s="44" t="s">
        <v>12</v>
      </c>
      <c r="J33" s="169">
        <v>0</v>
      </c>
      <c r="K33" s="37">
        <f t="shared" si="1"/>
        <v>0</v>
      </c>
      <c r="L33" s="45">
        <f t="shared" si="0"/>
        <v>0</v>
      </c>
      <c r="M33" s="37">
        <f t="shared" si="2"/>
        <v>0</v>
      </c>
    </row>
    <row r="34" spans="1:13" ht="26.25" thickBot="1">
      <c r="A34" s="33" t="s">
        <v>37</v>
      </c>
      <c r="B34" s="245" t="s">
        <v>15</v>
      </c>
      <c r="C34" s="246"/>
      <c r="D34" s="246"/>
      <c r="E34" s="246"/>
      <c r="F34" s="246"/>
      <c r="G34" s="34" t="s">
        <v>20</v>
      </c>
      <c r="H34" s="116">
        <v>35.987</v>
      </c>
      <c r="I34" s="36" t="s">
        <v>12</v>
      </c>
      <c r="J34" s="166">
        <v>0</v>
      </c>
      <c r="K34" s="37">
        <f t="shared" si="1"/>
        <v>0</v>
      </c>
      <c r="L34" s="37">
        <f t="shared" si="0"/>
        <v>0</v>
      </c>
      <c r="M34" s="37">
        <f t="shared" si="2"/>
        <v>0</v>
      </c>
    </row>
    <row r="35" spans="1:13" ht="19.5" thickBot="1">
      <c r="A35" s="51"/>
      <c r="B35" s="151"/>
      <c r="C35" s="53"/>
      <c r="D35" s="53"/>
      <c r="E35" s="53"/>
      <c r="F35" s="53"/>
      <c r="G35" s="54" t="s">
        <v>38</v>
      </c>
      <c r="H35" s="55">
        <f>SUM(H17:H34)</f>
        <v>4903.113</v>
      </c>
      <c r="I35" s="56" t="s">
        <v>12</v>
      </c>
      <c r="J35" s="57" t="s">
        <v>39</v>
      </c>
      <c r="K35" s="58">
        <f>SUM(K17:K34)</f>
        <v>0</v>
      </c>
      <c r="L35" s="58">
        <f>SUM(L17:L34)</f>
        <v>0</v>
      </c>
      <c r="M35" s="58">
        <f>SUM(M17:M34)</f>
        <v>0</v>
      </c>
    </row>
    <row r="36" spans="1:13" ht="18.75">
      <c r="A36" s="155"/>
      <c r="B36" s="60"/>
      <c r="C36" s="61"/>
      <c r="D36" s="61"/>
      <c r="E36" s="61"/>
      <c r="F36" s="61"/>
      <c r="G36" s="62"/>
      <c r="H36" s="63"/>
      <c r="I36" s="63"/>
      <c r="J36" s="63"/>
      <c r="K36" s="64"/>
      <c r="L36" s="64"/>
      <c r="M36" s="64"/>
    </row>
    <row r="37" spans="1:13" ht="18.75">
      <c r="A37" s="155"/>
      <c r="B37" s="60"/>
      <c r="C37" s="61"/>
      <c r="D37" s="61"/>
      <c r="E37" s="61"/>
      <c r="F37" s="61"/>
      <c r="G37" s="62"/>
      <c r="H37" s="63"/>
      <c r="I37" s="63"/>
      <c r="J37" s="63"/>
      <c r="K37" s="64"/>
      <c r="L37" s="64"/>
      <c r="M37" s="64"/>
    </row>
    <row r="38" spans="1:13" ht="18.75">
      <c r="A38" s="155"/>
      <c r="B38" s="60"/>
      <c r="C38" s="61"/>
      <c r="D38" s="61"/>
      <c r="E38" s="61"/>
      <c r="F38" s="61"/>
      <c r="G38" s="62"/>
      <c r="H38" s="63"/>
      <c r="I38" s="63"/>
      <c r="J38" s="63"/>
      <c r="K38" s="64"/>
      <c r="L38" s="64"/>
      <c r="M38" s="64"/>
    </row>
    <row r="39" spans="1:13" ht="18.75">
      <c r="A39" s="155"/>
      <c r="B39" s="60"/>
      <c r="C39" s="61"/>
      <c r="D39" s="61"/>
      <c r="E39" s="61"/>
      <c r="F39" s="61"/>
      <c r="G39" s="62"/>
      <c r="H39" s="63"/>
      <c r="I39" s="63"/>
      <c r="J39" s="63"/>
      <c r="K39" s="64"/>
      <c r="L39" s="64"/>
      <c r="M39" s="64"/>
    </row>
    <row r="40" spans="1:13" ht="18.75">
      <c r="A40" s="155"/>
      <c r="B40" s="60"/>
      <c r="C40" s="61"/>
      <c r="D40" s="61"/>
      <c r="E40" s="61"/>
      <c r="F40" s="61"/>
      <c r="G40" s="62"/>
      <c r="H40" s="63"/>
      <c r="I40" s="63"/>
      <c r="J40" s="63"/>
      <c r="K40" s="64"/>
      <c r="L40" s="64"/>
      <c r="M40" s="64"/>
    </row>
    <row r="41" spans="1:13" ht="14.25">
      <c r="A41" s="60"/>
      <c r="B41" s="315" t="s">
        <v>41</v>
      </c>
      <c r="C41" s="315"/>
      <c r="D41" s="315"/>
      <c r="E41" s="65"/>
      <c r="F41" s="65"/>
      <c r="G41" s="62"/>
      <c r="H41" s="63"/>
      <c r="I41" s="63"/>
      <c r="J41" s="243" t="s">
        <v>40</v>
      </c>
      <c r="K41" s="243"/>
      <c r="L41" s="243"/>
      <c r="M41" s="64"/>
    </row>
    <row r="42" spans="1:13" ht="14.25">
      <c r="A42" s="66"/>
      <c r="B42" s="66"/>
      <c r="C42" s="67" t="s">
        <v>42</v>
      </c>
      <c r="D42" s="68"/>
      <c r="E42" s="68"/>
      <c r="F42" s="68"/>
      <c r="G42" s="69"/>
      <c r="H42" s="70"/>
      <c r="I42" s="70"/>
      <c r="J42" s="70"/>
      <c r="K42" s="67" t="s">
        <v>43</v>
      </c>
      <c r="L42" s="29"/>
      <c r="M42" s="29"/>
    </row>
    <row r="43" spans="1:13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</sheetData>
  <sheetProtection/>
  <mergeCells count="35">
    <mergeCell ref="B34:F34"/>
    <mergeCell ref="B41:D41"/>
    <mergeCell ref="J41:L41"/>
    <mergeCell ref="B21:F21"/>
    <mergeCell ref="B22:F22"/>
    <mergeCell ref="A21:A23"/>
    <mergeCell ref="B23:F23"/>
    <mergeCell ref="B29:F29"/>
    <mergeCell ref="A30:A31"/>
    <mergeCell ref="B30:F30"/>
    <mergeCell ref="B31:F31"/>
    <mergeCell ref="A32:A33"/>
    <mergeCell ref="B32:F32"/>
    <mergeCell ref="B33:F33"/>
    <mergeCell ref="A25:A26"/>
    <mergeCell ref="B25:F25"/>
    <mergeCell ref="B26:F26"/>
    <mergeCell ref="A27:A28"/>
    <mergeCell ref="B27:F27"/>
    <mergeCell ref="B28:F28"/>
    <mergeCell ref="B17:F17"/>
    <mergeCell ref="B18:F18"/>
    <mergeCell ref="A19:A20"/>
    <mergeCell ref="B19:F19"/>
    <mergeCell ref="B20:F20"/>
    <mergeCell ref="B24:F24"/>
    <mergeCell ref="B1:D1"/>
    <mergeCell ref="B3:M3"/>
    <mergeCell ref="A6:D11"/>
    <mergeCell ref="A12:C12"/>
    <mergeCell ref="D13:K13"/>
    <mergeCell ref="A15:A16"/>
    <mergeCell ref="B15:F16"/>
    <mergeCell ref="G15:G16"/>
    <mergeCell ref="H15:I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SheetLayoutView="100" zoomScalePageLayoutView="0" workbookViewId="0" topLeftCell="A1">
      <selection activeCell="M17" sqref="M17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0.8984375" style="1" customWidth="1"/>
    <col min="13" max="15" width="12.59765625" style="1" customWidth="1"/>
    <col min="16" max="16" width="9" style="1" customWidth="1"/>
    <col min="17" max="17" width="12.3984375" style="1" bestFit="1" customWidth="1"/>
    <col min="18" max="18" width="10.8984375" style="1" bestFit="1" customWidth="1"/>
    <col min="19" max="19" width="11.8984375" style="1" bestFit="1" customWidth="1"/>
    <col min="20" max="16384" width="9" style="1" customWidth="1"/>
  </cols>
  <sheetData>
    <row r="1" spans="1:15" ht="15">
      <c r="A1" s="24"/>
      <c r="B1" s="25"/>
      <c r="C1" s="25"/>
      <c r="D1" s="25"/>
      <c r="E1" s="25"/>
      <c r="F1" s="25"/>
      <c r="G1" s="25"/>
      <c r="H1" s="25"/>
      <c r="I1" s="71"/>
      <c r="J1" s="72"/>
      <c r="K1" s="72"/>
      <c r="L1" s="25"/>
      <c r="M1" s="25"/>
      <c r="N1" s="25"/>
      <c r="O1" s="25"/>
    </row>
    <row r="2" spans="1:15" s="2" customFormat="1" ht="30" customHeight="1">
      <c r="A2" s="23">
        <v>2</v>
      </c>
      <c r="B2" s="241" t="s">
        <v>79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7" t="s">
        <v>141</v>
      </c>
      <c r="N2" s="247"/>
      <c r="O2" s="247"/>
    </row>
    <row r="3" spans="1:15" s="2" customFormat="1" ht="15" customHeight="1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7"/>
      <c r="L3" s="27"/>
      <c r="M3" s="27"/>
      <c r="N3" s="30"/>
      <c r="O3" s="30"/>
    </row>
    <row r="4" spans="1:15" s="2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  <c r="L4" s="27"/>
      <c r="M4" s="27"/>
      <c r="N4" s="30"/>
      <c r="O4" s="30"/>
    </row>
    <row r="5" spans="1:15" s="2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7"/>
      <c r="L5" s="27"/>
      <c r="M5" s="27"/>
      <c r="N5" s="30"/>
      <c r="O5" s="30"/>
    </row>
    <row r="6" spans="1:15" s="2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7"/>
      <c r="L6" s="27"/>
      <c r="M6" s="27"/>
      <c r="N6" s="30"/>
      <c r="O6" s="30"/>
    </row>
    <row r="7" spans="1:15" s="2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7"/>
      <c r="L7" s="27"/>
      <c r="M7" s="27"/>
      <c r="N7" s="30"/>
      <c r="O7" s="30"/>
    </row>
    <row r="8" spans="1:15" s="2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  <c r="N8" s="30"/>
      <c r="O8" s="30"/>
    </row>
    <row r="9" spans="1:15" s="2" customFormat="1" ht="15" customHeight="1">
      <c r="A9" s="243" t="s">
        <v>40</v>
      </c>
      <c r="B9" s="243"/>
      <c r="C9" s="243"/>
      <c r="D9" s="28"/>
      <c r="E9" s="23"/>
      <c r="F9" s="23"/>
      <c r="G9" s="23"/>
      <c r="H9" s="23"/>
      <c r="I9" s="23"/>
      <c r="J9" s="23"/>
      <c r="K9" s="27"/>
      <c r="L9" s="27"/>
      <c r="M9" s="27"/>
      <c r="N9" s="30"/>
      <c r="O9" s="30"/>
    </row>
    <row r="10" spans="1:15" s="2" customFormat="1" ht="30" customHeight="1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27"/>
      <c r="L10" s="27"/>
      <c r="M10" s="27"/>
      <c r="N10" s="30"/>
      <c r="O10" s="30"/>
    </row>
    <row r="11" spans="1:15" s="2" customFormat="1" ht="15" customHeight="1">
      <c r="A11" s="23"/>
      <c r="B11" s="23"/>
      <c r="C11" s="23"/>
      <c r="D11" s="244" t="s">
        <v>60</v>
      </c>
      <c r="E11" s="244"/>
      <c r="F11" s="244"/>
      <c r="G11" s="244"/>
      <c r="H11" s="244"/>
      <c r="I11" s="244"/>
      <c r="J11" s="244"/>
      <c r="K11" s="244"/>
      <c r="L11" s="23"/>
      <c r="M11" s="27"/>
      <c r="N11" s="27"/>
      <c r="O11" s="27"/>
    </row>
    <row r="12" spans="1:22" ht="15.75" thickBot="1">
      <c r="A12" s="25"/>
      <c r="B12" s="25"/>
      <c r="C12" s="25"/>
      <c r="D12" s="25"/>
      <c r="E12" s="25"/>
      <c r="F12" s="25"/>
      <c r="G12" s="25"/>
      <c r="H12" s="25"/>
      <c r="I12" s="71"/>
      <c r="J12" s="72"/>
      <c r="K12" s="72"/>
      <c r="L12" s="25"/>
      <c r="M12" s="25"/>
      <c r="N12" s="25"/>
      <c r="O12" s="25"/>
      <c r="R12" s="3"/>
      <c r="S12" s="3"/>
      <c r="U12" s="3"/>
      <c r="V12" s="3"/>
    </row>
    <row r="13" spans="1:22" ht="38.25">
      <c r="A13" s="248" t="s">
        <v>0</v>
      </c>
      <c r="B13" s="262" t="s">
        <v>1</v>
      </c>
      <c r="C13" s="250"/>
      <c r="D13" s="250"/>
      <c r="E13" s="250"/>
      <c r="F13" s="263"/>
      <c r="G13" s="248" t="s">
        <v>2</v>
      </c>
      <c r="H13" s="256" t="s">
        <v>3</v>
      </c>
      <c r="I13" s="257"/>
      <c r="J13" s="257"/>
      <c r="K13" s="266"/>
      <c r="L13" s="31" t="s">
        <v>4</v>
      </c>
      <c r="M13" s="31" t="s">
        <v>90</v>
      </c>
      <c r="N13" s="31" t="s">
        <v>91</v>
      </c>
      <c r="O13" s="31" t="s">
        <v>5</v>
      </c>
      <c r="R13" s="3"/>
      <c r="S13" s="3"/>
      <c r="U13" s="3"/>
      <c r="V13" s="3"/>
    </row>
    <row r="14" spans="1:22" ht="15.75" thickBot="1">
      <c r="A14" s="249"/>
      <c r="B14" s="264"/>
      <c r="C14" s="251"/>
      <c r="D14" s="251"/>
      <c r="E14" s="251"/>
      <c r="F14" s="265"/>
      <c r="G14" s="249"/>
      <c r="H14" s="258"/>
      <c r="I14" s="259"/>
      <c r="J14" s="259"/>
      <c r="K14" s="267"/>
      <c r="L14" s="32" t="s">
        <v>6</v>
      </c>
      <c r="M14" s="32" t="s">
        <v>6</v>
      </c>
      <c r="N14" s="32" t="s">
        <v>6</v>
      </c>
      <c r="O14" s="32" t="s">
        <v>6</v>
      </c>
      <c r="R14" s="3"/>
      <c r="S14" s="3"/>
      <c r="U14" s="3"/>
      <c r="V14" s="3"/>
    </row>
    <row r="15" spans="1:22" ht="15" customHeight="1" thickBot="1">
      <c r="A15" s="287" t="s">
        <v>62</v>
      </c>
      <c r="B15" s="245" t="s">
        <v>15</v>
      </c>
      <c r="C15" s="246"/>
      <c r="D15" s="246"/>
      <c r="E15" s="246"/>
      <c r="F15" s="268"/>
      <c r="G15" s="47" t="s">
        <v>20</v>
      </c>
      <c r="H15" s="73">
        <v>0.207</v>
      </c>
      <c r="I15" s="74"/>
      <c r="J15" s="75" t="s">
        <v>12</v>
      </c>
      <c r="K15" s="74"/>
      <c r="L15" s="139">
        <v>0</v>
      </c>
      <c r="M15" s="41">
        <f>ROUND(L15*H15,3)</f>
        <v>0</v>
      </c>
      <c r="N15" s="41">
        <f>O15-M15</f>
        <v>0</v>
      </c>
      <c r="O15" s="41">
        <f>ROUND(M15*1.23,3)</f>
        <v>0</v>
      </c>
      <c r="R15" s="3"/>
      <c r="S15" s="3"/>
      <c r="U15" s="3"/>
      <c r="V15" s="3"/>
    </row>
    <row r="16" spans="1:22" ht="15.75" thickBot="1">
      <c r="A16" s="287"/>
      <c r="B16" s="273" t="s">
        <v>78</v>
      </c>
      <c r="C16" s="273"/>
      <c r="D16" s="273"/>
      <c r="E16" s="273"/>
      <c r="F16" s="273"/>
      <c r="G16" s="33"/>
      <c r="H16" s="76"/>
      <c r="I16" s="77"/>
      <c r="J16" s="78"/>
      <c r="K16" s="79"/>
      <c r="L16" s="140"/>
      <c r="M16" s="58">
        <f>SUM(M15:M15)</f>
        <v>0</v>
      </c>
      <c r="N16" s="58">
        <f>SUM(N15:N15)</f>
        <v>0</v>
      </c>
      <c r="O16" s="58">
        <f>SUM(O15:O15)</f>
        <v>0</v>
      </c>
      <c r="R16" s="3"/>
      <c r="S16" s="3"/>
      <c r="U16" s="3"/>
      <c r="V16" s="3"/>
    </row>
    <row r="17" spans="1:22" ht="15">
      <c r="A17" s="287"/>
      <c r="B17" s="277" t="s">
        <v>27</v>
      </c>
      <c r="C17" s="278"/>
      <c r="D17" s="278"/>
      <c r="E17" s="278"/>
      <c r="F17" s="279"/>
      <c r="G17" s="280" t="s">
        <v>20</v>
      </c>
      <c r="H17" s="80">
        <f>H15</f>
        <v>0.207</v>
      </c>
      <c r="I17" s="81"/>
      <c r="J17" s="82" t="s">
        <v>12</v>
      </c>
      <c r="K17" s="83"/>
      <c r="L17" s="141">
        <v>0</v>
      </c>
      <c r="M17" s="41">
        <f>ROUND(L17*H17,3)</f>
        <v>0</v>
      </c>
      <c r="N17" s="41">
        <f>O17-M17</f>
        <v>0</v>
      </c>
      <c r="O17" s="41">
        <f>ROUND(M17*1.23,3)</f>
        <v>0</v>
      </c>
      <c r="R17" s="3"/>
      <c r="S17" s="3"/>
      <c r="U17" s="3"/>
      <c r="V17" s="3"/>
    </row>
    <row r="18" spans="1:22" ht="15">
      <c r="A18" s="287"/>
      <c r="B18" s="288" t="s">
        <v>28</v>
      </c>
      <c r="C18" s="288"/>
      <c r="D18" s="288"/>
      <c r="E18" s="288"/>
      <c r="F18" s="288"/>
      <c r="G18" s="281"/>
      <c r="H18" s="190">
        <v>0.031</v>
      </c>
      <c r="I18" s="84" t="s">
        <v>32</v>
      </c>
      <c r="J18" s="85">
        <v>12</v>
      </c>
      <c r="K18" s="86" t="s">
        <v>31</v>
      </c>
      <c r="L18" s="142">
        <v>0</v>
      </c>
      <c r="M18" s="87">
        <f>ROUND(L18*H18*J18,3)</f>
        <v>0</v>
      </c>
      <c r="N18" s="87">
        <f>O18-M18</f>
        <v>0</v>
      </c>
      <c r="O18" s="87">
        <f>ROUND(M18*1.23,3)</f>
        <v>0</v>
      </c>
      <c r="R18" s="3"/>
      <c r="S18" s="3"/>
      <c r="U18" s="3"/>
      <c r="V18" s="3"/>
    </row>
    <row r="19" spans="1:22" ht="15">
      <c r="A19" s="287"/>
      <c r="B19" s="270" t="s">
        <v>29</v>
      </c>
      <c r="C19" s="270"/>
      <c r="D19" s="270"/>
      <c r="E19" s="270"/>
      <c r="F19" s="270"/>
      <c r="G19" s="281"/>
      <c r="H19" s="190">
        <v>0.031</v>
      </c>
      <c r="I19" s="81" t="s">
        <v>32</v>
      </c>
      <c r="J19" s="88">
        <v>12</v>
      </c>
      <c r="K19" s="89" t="s">
        <v>31</v>
      </c>
      <c r="L19" s="142">
        <v>0</v>
      </c>
      <c r="M19" s="87">
        <f>ROUND(L19*H19*J19,3)</f>
        <v>0</v>
      </c>
      <c r="N19" s="87">
        <f>O19-M19</f>
        <v>0</v>
      </c>
      <c r="O19" s="87">
        <f>ROUND(M19*1.23,3)</f>
        <v>0</v>
      </c>
      <c r="R19" s="3"/>
      <c r="S19" s="3"/>
      <c r="U19" s="3"/>
      <c r="V19" s="3"/>
    </row>
    <row r="20" spans="1:22" ht="15">
      <c r="A20" s="287"/>
      <c r="B20" s="269" t="s">
        <v>30</v>
      </c>
      <c r="C20" s="270"/>
      <c r="D20" s="270"/>
      <c r="E20" s="270"/>
      <c r="F20" s="270"/>
      <c r="G20" s="281"/>
      <c r="H20" s="136">
        <f>H15</f>
        <v>0.207</v>
      </c>
      <c r="I20" s="90"/>
      <c r="J20" s="91" t="s">
        <v>12</v>
      </c>
      <c r="K20" s="92"/>
      <c r="L20" s="142">
        <v>0</v>
      </c>
      <c r="M20" s="87">
        <f>ROUND(L20*H20,3)</f>
        <v>0</v>
      </c>
      <c r="N20" s="87">
        <f>O20-M20</f>
        <v>0</v>
      </c>
      <c r="O20" s="87">
        <f>ROUND(M20*1.23,3)</f>
        <v>0</v>
      </c>
      <c r="R20" s="3"/>
      <c r="S20" s="3"/>
      <c r="V20" s="3"/>
    </row>
    <row r="21" spans="1:19" ht="15.75" thickBot="1">
      <c r="A21" s="287"/>
      <c r="B21" s="93" t="s">
        <v>75</v>
      </c>
      <c r="C21" s="94"/>
      <c r="D21" s="94"/>
      <c r="E21" s="94"/>
      <c r="F21" s="95"/>
      <c r="G21" s="281"/>
      <c r="H21" s="96">
        <v>2</v>
      </c>
      <c r="I21" s="81" t="s">
        <v>32</v>
      </c>
      <c r="J21" s="88">
        <v>12</v>
      </c>
      <c r="K21" s="97" t="s">
        <v>31</v>
      </c>
      <c r="L21" s="22">
        <v>0</v>
      </c>
      <c r="M21" s="45">
        <f>ROUND(L21*H21*J21,3)</f>
        <v>0</v>
      </c>
      <c r="N21" s="98">
        <f>O21-M21</f>
        <v>0</v>
      </c>
      <c r="O21" s="98">
        <f>ROUND(M21*1.23,3)</f>
        <v>0</v>
      </c>
      <c r="R21" s="3"/>
      <c r="S21" s="3"/>
    </row>
    <row r="22" spans="1:19" ht="15.75" thickBot="1">
      <c r="A22" s="287"/>
      <c r="B22" s="284" t="s">
        <v>76</v>
      </c>
      <c r="C22" s="273"/>
      <c r="D22" s="273"/>
      <c r="E22" s="273"/>
      <c r="F22" s="289"/>
      <c r="G22" s="99"/>
      <c r="H22" s="100" t="s">
        <v>8</v>
      </c>
      <c r="I22" s="101"/>
      <c r="J22" s="102"/>
      <c r="K22" s="103"/>
      <c r="L22" s="104"/>
      <c r="M22" s="105">
        <f>SUM(M17:M21)</f>
        <v>0</v>
      </c>
      <c r="N22" s="105">
        <f>SUM(N17:N21)</f>
        <v>0</v>
      </c>
      <c r="O22" s="105">
        <f>SUM(O17:O21)</f>
        <v>0</v>
      </c>
      <c r="R22" s="3"/>
      <c r="S22" s="3"/>
    </row>
    <row r="23" spans="1:19" ht="15" customHeight="1" thickBot="1">
      <c r="A23" s="249"/>
      <c r="B23" s="284" t="s">
        <v>7</v>
      </c>
      <c r="C23" s="285"/>
      <c r="D23" s="285"/>
      <c r="E23" s="285"/>
      <c r="F23" s="286"/>
      <c r="G23" s="106"/>
      <c r="H23" s="107"/>
      <c r="I23" s="108"/>
      <c r="J23" s="109"/>
      <c r="K23" s="108"/>
      <c r="L23" s="110"/>
      <c r="M23" s="58">
        <f>M16+M22</f>
        <v>0</v>
      </c>
      <c r="N23" s="58">
        <f>N16+N22</f>
        <v>0</v>
      </c>
      <c r="O23" s="58">
        <f>O16+O22</f>
        <v>0</v>
      </c>
      <c r="R23" s="3"/>
      <c r="S23" s="3"/>
    </row>
    <row r="24" spans="1:19" ht="15" customHeight="1">
      <c r="A24" s="59"/>
      <c r="B24" s="60"/>
      <c r="C24" s="61"/>
      <c r="D24" s="61"/>
      <c r="E24" s="61"/>
      <c r="F24" s="61"/>
      <c r="G24" s="62"/>
      <c r="H24" s="63"/>
      <c r="I24" s="63"/>
      <c r="J24" s="111"/>
      <c r="K24" s="111"/>
      <c r="L24" s="63"/>
      <c r="M24" s="64"/>
      <c r="N24" s="64"/>
      <c r="O24" s="64"/>
      <c r="R24" s="3"/>
      <c r="S24" s="3"/>
    </row>
    <row r="25" spans="1:19" ht="15.75" thickBot="1">
      <c r="A25" s="25"/>
      <c r="B25" s="25"/>
      <c r="C25" s="25"/>
      <c r="D25" s="25"/>
      <c r="E25" s="25"/>
      <c r="F25" s="25"/>
      <c r="G25" s="25"/>
      <c r="H25" s="25"/>
      <c r="I25" s="71"/>
      <c r="J25" s="72"/>
      <c r="K25" s="72"/>
      <c r="L25" s="274" t="s">
        <v>19</v>
      </c>
      <c r="M25" s="274"/>
      <c r="N25" s="274"/>
      <c r="O25" s="274"/>
      <c r="R25" s="3"/>
      <c r="S25" s="3"/>
    </row>
    <row r="26" spans="1:15" s="12" customFormat="1" ht="26.25" thickBo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275"/>
      <c r="L26" s="276"/>
      <c r="M26" s="113" t="s">
        <v>9</v>
      </c>
      <c r="N26" s="113" t="s">
        <v>10</v>
      </c>
      <c r="O26" s="113" t="s">
        <v>45</v>
      </c>
    </row>
    <row r="27" spans="1:15" ht="15.75" customHeight="1" thickBot="1">
      <c r="A27" s="25"/>
      <c r="B27" s="25"/>
      <c r="C27" s="25"/>
      <c r="D27" s="25"/>
      <c r="E27" s="25"/>
      <c r="F27" s="25"/>
      <c r="G27" s="25"/>
      <c r="H27" s="25"/>
      <c r="I27" s="71"/>
      <c r="J27" s="72"/>
      <c r="K27" s="271" t="s">
        <v>14</v>
      </c>
      <c r="L27" s="272"/>
      <c r="M27" s="114">
        <f>M23</f>
        <v>0</v>
      </c>
      <c r="N27" s="114">
        <f>N23</f>
        <v>0</v>
      </c>
      <c r="O27" s="114">
        <f>O23</f>
        <v>0</v>
      </c>
    </row>
    <row r="28" spans="1:15" ht="15.75" thickBot="1">
      <c r="A28" s="25"/>
      <c r="B28" s="25"/>
      <c r="C28" s="25"/>
      <c r="D28" s="25"/>
      <c r="E28" s="25"/>
      <c r="F28" s="25"/>
      <c r="G28" s="25"/>
      <c r="H28" s="25"/>
      <c r="I28" s="71"/>
      <c r="J28" s="72"/>
      <c r="K28" s="282" t="s">
        <v>11</v>
      </c>
      <c r="L28" s="283"/>
      <c r="M28" s="115">
        <f>SUM(M27:M27)</f>
        <v>0</v>
      </c>
      <c r="N28" s="115">
        <f>SUM(N27:N27)</f>
        <v>0</v>
      </c>
      <c r="O28" s="115">
        <f>SUM(O27:O27)</f>
        <v>0</v>
      </c>
    </row>
    <row r="29" spans="1:17" s="4" customFormat="1" ht="15" customHeight="1">
      <c r="A29" s="59"/>
      <c r="B29" s="60"/>
      <c r="C29" s="61"/>
      <c r="D29" s="61"/>
      <c r="E29" s="61"/>
      <c r="F29" s="61"/>
      <c r="G29" s="62"/>
      <c r="H29" s="63"/>
      <c r="I29" s="63"/>
      <c r="J29" s="63"/>
      <c r="K29" s="64"/>
      <c r="L29" s="64"/>
      <c r="M29" s="64"/>
      <c r="N29" s="61"/>
      <c r="O29" s="61"/>
      <c r="P29" s="7"/>
      <c r="Q29" s="7"/>
    </row>
    <row r="30" spans="1:17" s="4" customFormat="1" ht="15" customHeight="1">
      <c r="A30" s="59"/>
      <c r="B30" s="60"/>
      <c r="C30" s="61"/>
      <c r="D30" s="61"/>
      <c r="E30" s="61"/>
      <c r="F30" s="61"/>
      <c r="G30" s="62"/>
      <c r="H30" s="63"/>
      <c r="I30" s="63"/>
      <c r="J30" s="63"/>
      <c r="K30" s="64"/>
      <c r="L30" s="64"/>
      <c r="M30" s="64"/>
      <c r="N30" s="61"/>
      <c r="O30" s="61"/>
      <c r="P30" s="7"/>
      <c r="Q30" s="7"/>
    </row>
    <row r="31" spans="1:17" s="4" customFormat="1" ht="15" customHeight="1">
      <c r="A31" s="59"/>
      <c r="B31" s="60"/>
      <c r="C31" s="61"/>
      <c r="D31" s="61"/>
      <c r="E31" s="61"/>
      <c r="F31" s="61"/>
      <c r="G31" s="62"/>
      <c r="H31" s="63"/>
      <c r="I31" s="63"/>
      <c r="J31" s="63"/>
      <c r="K31" s="64"/>
      <c r="L31" s="64"/>
      <c r="M31" s="64"/>
      <c r="N31" s="61"/>
      <c r="O31" s="61"/>
      <c r="P31" s="7"/>
      <c r="Q31" s="7"/>
    </row>
    <row r="32" spans="1:17" s="4" customFormat="1" ht="15" customHeight="1">
      <c r="A32" s="59"/>
      <c r="B32" s="60"/>
      <c r="C32" s="61"/>
      <c r="D32" s="61"/>
      <c r="E32" s="61"/>
      <c r="F32" s="61"/>
      <c r="G32" s="62"/>
      <c r="H32" s="63"/>
      <c r="I32" s="63"/>
      <c r="J32" s="63"/>
      <c r="K32" s="64"/>
      <c r="L32" s="64"/>
      <c r="M32" s="64"/>
      <c r="N32" s="61"/>
      <c r="O32" s="61"/>
      <c r="P32" s="7"/>
      <c r="Q32" s="7"/>
    </row>
    <row r="33" spans="1:17" s="4" customFormat="1" ht="15" customHeight="1">
      <c r="A33" s="59"/>
      <c r="B33" s="60"/>
      <c r="C33" s="61"/>
      <c r="D33" s="61"/>
      <c r="E33" s="61"/>
      <c r="F33" s="61"/>
      <c r="G33" s="62"/>
      <c r="H33" s="63"/>
      <c r="I33" s="63"/>
      <c r="J33" s="63"/>
      <c r="K33" s="64"/>
      <c r="L33" s="64"/>
      <c r="M33" s="64"/>
      <c r="N33" s="61"/>
      <c r="O33" s="61"/>
      <c r="P33" s="7"/>
      <c r="Q33" s="7"/>
    </row>
    <row r="34" spans="1:17" s="10" customFormat="1" ht="15" customHeight="1">
      <c r="A34" s="60"/>
      <c r="B34" s="243" t="s">
        <v>41</v>
      </c>
      <c r="C34" s="243"/>
      <c r="D34" s="243"/>
      <c r="E34" s="65"/>
      <c r="F34" s="65"/>
      <c r="G34" s="62"/>
      <c r="H34" s="63"/>
      <c r="I34" s="65"/>
      <c r="J34" s="65"/>
      <c r="K34" s="65"/>
      <c r="L34" s="243" t="s">
        <v>47</v>
      </c>
      <c r="M34" s="243"/>
      <c r="N34" s="243"/>
      <c r="O34" s="28"/>
      <c r="Q34" s="11"/>
    </row>
    <row r="35" spans="1:17" s="8" customFormat="1" ht="15" customHeight="1">
      <c r="A35" s="66"/>
      <c r="B35" s="66"/>
      <c r="C35" s="67" t="s">
        <v>42</v>
      </c>
      <c r="D35" s="68"/>
      <c r="E35" s="68"/>
      <c r="F35" s="68"/>
      <c r="G35" s="69"/>
      <c r="H35" s="70"/>
      <c r="I35" s="68"/>
      <c r="J35" s="68"/>
      <c r="K35" s="68"/>
      <c r="L35" s="70"/>
      <c r="M35" s="67" t="s">
        <v>43</v>
      </c>
      <c r="N35" s="68"/>
      <c r="O35" s="29"/>
      <c r="Q35" s="9"/>
    </row>
    <row r="36" spans="1:15" ht="15">
      <c r="A36" s="25"/>
      <c r="B36" s="25"/>
      <c r="C36" s="25"/>
      <c r="D36" s="25"/>
      <c r="E36" s="25"/>
      <c r="F36" s="25"/>
      <c r="G36" s="25"/>
      <c r="H36" s="25"/>
      <c r="I36" s="71"/>
      <c r="J36" s="72"/>
      <c r="K36" s="72"/>
      <c r="L36" s="25"/>
      <c r="M36" s="25"/>
      <c r="N36" s="25"/>
      <c r="O36" s="25"/>
    </row>
  </sheetData>
  <sheetProtection/>
  <mergeCells count="25">
    <mergeCell ref="K28:L28"/>
    <mergeCell ref="A13:A14"/>
    <mergeCell ref="B23:F23"/>
    <mergeCell ref="A15:A23"/>
    <mergeCell ref="B18:F18"/>
    <mergeCell ref="B22:F22"/>
    <mergeCell ref="B34:D34"/>
    <mergeCell ref="M2:O2"/>
    <mergeCell ref="L25:O25"/>
    <mergeCell ref="B2:L2"/>
    <mergeCell ref="A9:C9"/>
    <mergeCell ref="K26:L26"/>
    <mergeCell ref="A10:C10"/>
    <mergeCell ref="B19:F19"/>
    <mergeCell ref="L34:N34"/>
    <mergeCell ref="D11:K11"/>
    <mergeCell ref="B13:F14"/>
    <mergeCell ref="G13:G14"/>
    <mergeCell ref="H13:K14"/>
    <mergeCell ref="B15:F15"/>
    <mergeCell ref="B20:F20"/>
    <mergeCell ref="K27:L27"/>
    <mergeCell ref="B16:F16"/>
    <mergeCell ref="B17:F17"/>
    <mergeCell ref="G17:G21"/>
  </mergeCells>
  <printOptions/>
  <pageMargins left="0.7" right="0.7" top="0.75" bottom="0.75" header="0.3" footer="0.3"/>
  <pageSetup fitToHeight="0" fitToWidth="1" horizontalDpi="600" verticalDpi="600" orientation="portrait" paperSize="9" scale="43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SheetLayoutView="100" zoomScalePageLayoutView="0" workbookViewId="0" topLeftCell="A1">
      <selection activeCell="K16" sqref="K16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6.09765625" style="1" customWidth="1"/>
    <col min="10" max="10" width="10.8984375" style="1" customWidth="1"/>
    <col min="11" max="13" width="12.59765625" style="1" customWidth="1"/>
    <col min="14" max="14" width="9" style="1" customWidth="1"/>
    <col min="15" max="15" width="12.3984375" style="1" bestFit="1" customWidth="1"/>
    <col min="16" max="16" width="10.8984375" style="1" bestFit="1" customWidth="1"/>
    <col min="17" max="17" width="11.8984375" style="1" bestFit="1" customWidth="1"/>
    <col min="18" max="16384" width="9" style="1" customWidth="1"/>
  </cols>
  <sheetData>
    <row r="1" spans="1:13" ht="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30" customHeight="1">
      <c r="A2" s="23">
        <v>3</v>
      </c>
      <c r="B2" s="241" t="s">
        <v>48</v>
      </c>
      <c r="C2" s="241"/>
      <c r="D2" s="241"/>
      <c r="E2" s="241"/>
      <c r="F2" s="241"/>
      <c r="G2" s="241"/>
      <c r="H2" s="241"/>
      <c r="I2" s="241"/>
      <c r="J2" s="241"/>
      <c r="K2" s="247" t="s">
        <v>143</v>
      </c>
      <c r="L2" s="247"/>
      <c r="M2" s="247"/>
    </row>
    <row r="3" spans="1:13" s="2" customFormat="1" ht="15" customHeight="1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7"/>
      <c r="L3" s="27"/>
      <c r="M3" s="27"/>
    </row>
    <row r="4" spans="1:13" s="2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  <c r="L4" s="27"/>
      <c r="M4" s="27"/>
    </row>
    <row r="5" spans="1:13" s="2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7"/>
      <c r="L5" s="27"/>
      <c r="M5" s="27"/>
    </row>
    <row r="6" spans="1:13" s="2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7"/>
      <c r="L6" s="27"/>
      <c r="M6" s="27"/>
    </row>
    <row r="7" spans="1:13" s="2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7"/>
      <c r="L7" s="27"/>
      <c r="M7" s="27"/>
    </row>
    <row r="8" spans="1:13" s="2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</row>
    <row r="9" spans="1:13" s="2" customFormat="1" ht="15" customHeight="1">
      <c r="A9" s="243" t="s">
        <v>40</v>
      </c>
      <c r="B9" s="243"/>
      <c r="C9" s="243"/>
      <c r="D9" s="28"/>
      <c r="E9" s="23"/>
      <c r="F9" s="23"/>
      <c r="G9" s="23"/>
      <c r="H9" s="23"/>
      <c r="I9" s="23"/>
      <c r="J9" s="23"/>
      <c r="K9" s="27"/>
      <c r="L9" s="27"/>
      <c r="M9" s="27"/>
    </row>
    <row r="10" spans="1:13" s="2" customFormat="1" ht="30" customHeight="1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27"/>
      <c r="L10" s="27"/>
      <c r="M10" s="27"/>
    </row>
    <row r="11" spans="1:13" s="2" customFormat="1" ht="15" customHeight="1">
      <c r="A11" s="30"/>
      <c r="B11" s="30"/>
      <c r="C11" s="30"/>
      <c r="D11" s="290" t="s">
        <v>60</v>
      </c>
      <c r="E11" s="290"/>
      <c r="F11" s="290"/>
      <c r="G11" s="290"/>
      <c r="H11" s="290"/>
      <c r="I11" s="290"/>
      <c r="J11" s="290"/>
      <c r="K11" s="290"/>
      <c r="L11" s="27"/>
      <c r="M11" s="27"/>
    </row>
    <row r="12" spans="1:20" ht="15.75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P12" s="3"/>
      <c r="Q12" s="3"/>
      <c r="S12" s="3"/>
      <c r="T12" s="3"/>
    </row>
    <row r="13" spans="1:20" ht="38.25">
      <c r="A13" s="248" t="s">
        <v>0</v>
      </c>
      <c r="B13" s="250" t="s">
        <v>34</v>
      </c>
      <c r="C13" s="250"/>
      <c r="D13" s="250"/>
      <c r="E13" s="250"/>
      <c r="F13" s="250"/>
      <c r="G13" s="248" t="s">
        <v>2</v>
      </c>
      <c r="H13" s="256" t="s">
        <v>3</v>
      </c>
      <c r="I13" s="257"/>
      <c r="J13" s="31" t="s">
        <v>4</v>
      </c>
      <c r="K13" s="31" t="s">
        <v>90</v>
      </c>
      <c r="L13" s="31" t="s">
        <v>91</v>
      </c>
      <c r="M13" s="31" t="s">
        <v>5</v>
      </c>
      <c r="P13" s="3"/>
      <c r="Q13" s="3"/>
      <c r="S13" s="3"/>
      <c r="T13" s="3"/>
    </row>
    <row r="14" spans="1:20" ht="15.75" thickBot="1">
      <c r="A14" s="249"/>
      <c r="B14" s="251"/>
      <c r="C14" s="251"/>
      <c r="D14" s="251"/>
      <c r="E14" s="251"/>
      <c r="F14" s="251"/>
      <c r="G14" s="249"/>
      <c r="H14" s="258"/>
      <c r="I14" s="259"/>
      <c r="J14" s="32" t="s">
        <v>6</v>
      </c>
      <c r="K14" s="32" t="s">
        <v>6</v>
      </c>
      <c r="L14" s="32" t="s">
        <v>6</v>
      </c>
      <c r="M14" s="32" t="s">
        <v>6</v>
      </c>
      <c r="P14" s="3"/>
      <c r="Q14" s="3"/>
      <c r="S14" s="3"/>
      <c r="T14" s="3"/>
    </row>
    <row r="15" spans="1:20" ht="15" customHeight="1" thickBot="1">
      <c r="A15" s="33" t="s">
        <v>23</v>
      </c>
      <c r="B15" s="245" t="s">
        <v>15</v>
      </c>
      <c r="C15" s="246"/>
      <c r="D15" s="246"/>
      <c r="E15" s="246"/>
      <c r="F15" s="246"/>
      <c r="G15" s="34" t="s">
        <v>20</v>
      </c>
      <c r="H15" s="116">
        <v>21.995</v>
      </c>
      <c r="I15" s="36" t="s">
        <v>12</v>
      </c>
      <c r="J15" s="19">
        <v>0</v>
      </c>
      <c r="K15" s="37">
        <f aca="true" t="shared" si="0" ref="K15:K20">ROUND(J15*H15,3)</f>
        <v>0</v>
      </c>
      <c r="L15" s="37">
        <f aca="true" t="shared" si="1" ref="L15:L20">M15-K15</f>
        <v>0</v>
      </c>
      <c r="M15" s="37">
        <f aca="true" t="shared" si="2" ref="M15:M20">ROUND(K15*1.23,3)</f>
        <v>0</v>
      </c>
      <c r="P15" s="3"/>
      <c r="Q15" s="3"/>
      <c r="S15" s="3"/>
      <c r="T15" s="3"/>
    </row>
    <row r="16" spans="1:20" ht="15" customHeight="1" thickBot="1">
      <c r="A16" s="33" t="s">
        <v>24</v>
      </c>
      <c r="B16" s="245" t="s">
        <v>15</v>
      </c>
      <c r="C16" s="246"/>
      <c r="D16" s="246"/>
      <c r="E16" s="246"/>
      <c r="F16" s="246"/>
      <c r="G16" s="34" t="s">
        <v>20</v>
      </c>
      <c r="H16" s="116">
        <v>165.609</v>
      </c>
      <c r="I16" s="36" t="s">
        <v>12</v>
      </c>
      <c r="J16" s="19">
        <v>0</v>
      </c>
      <c r="K16" s="37">
        <f t="shared" si="0"/>
        <v>0</v>
      </c>
      <c r="L16" s="37">
        <f t="shared" si="1"/>
        <v>0</v>
      </c>
      <c r="M16" s="37">
        <f t="shared" si="2"/>
        <v>0</v>
      </c>
      <c r="P16" s="3"/>
      <c r="Q16" s="3"/>
      <c r="S16" s="3"/>
      <c r="T16" s="3"/>
    </row>
    <row r="17" spans="1:20" ht="15" customHeight="1" thickBot="1">
      <c r="A17" s="248" t="s">
        <v>35</v>
      </c>
      <c r="B17" s="252" t="s">
        <v>15</v>
      </c>
      <c r="C17" s="253"/>
      <c r="D17" s="253"/>
      <c r="E17" s="253"/>
      <c r="F17" s="253"/>
      <c r="G17" s="38" t="s">
        <v>18</v>
      </c>
      <c r="H17" s="117">
        <v>11.016</v>
      </c>
      <c r="I17" s="40" t="s">
        <v>12</v>
      </c>
      <c r="J17" s="20">
        <v>0</v>
      </c>
      <c r="K17" s="37">
        <f t="shared" si="0"/>
        <v>0</v>
      </c>
      <c r="L17" s="41">
        <f t="shared" si="1"/>
        <v>0</v>
      </c>
      <c r="M17" s="37">
        <f t="shared" si="2"/>
        <v>0</v>
      </c>
      <c r="P17" s="3"/>
      <c r="Q17" s="3"/>
      <c r="S17" s="3"/>
      <c r="T17" s="3"/>
    </row>
    <row r="18" spans="1:20" ht="15" customHeight="1" thickBot="1">
      <c r="A18" s="249"/>
      <c r="B18" s="254" t="s">
        <v>16</v>
      </c>
      <c r="C18" s="255"/>
      <c r="D18" s="255"/>
      <c r="E18" s="255"/>
      <c r="F18" s="255"/>
      <c r="G18" s="42" t="s">
        <v>17</v>
      </c>
      <c r="H18" s="118">
        <v>25.64</v>
      </c>
      <c r="I18" s="44" t="s">
        <v>12</v>
      </c>
      <c r="J18" s="21">
        <v>0</v>
      </c>
      <c r="K18" s="37">
        <f t="shared" si="0"/>
        <v>0</v>
      </c>
      <c r="L18" s="45">
        <f t="shared" si="1"/>
        <v>0</v>
      </c>
      <c r="M18" s="37">
        <f t="shared" si="2"/>
        <v>0</v>
      </c>
      <c r="P18" s="3"/>
      <c r="Q18" s="3"/>
      <c r="S18" s="3"/>
      <c r="T18" s="3"/>
    </row>
    <row r="19" spans="1:20" ht="15" customHeight="1" thickBot="1">
      <c r="A19" s="46" t="s">
        <v>25</v>
      </c>
      <c r="B19" s="260" t="s">
        <v>15</v>
      </c>
      <c r="C19" s="261"/>
      <c r="D19" s="261"/>
      <c r="E19" s="261"/>
      <c r="F19" s="261"/>
      <c r="G19" s="47" t="s">
        <v>20</v>
      </c>
      <c r="H19" s="119">
        <v>83.966</v>
      </c>
      <c r="I19" s="49" t="s">
        <v>12</v>
      </c>
      <c r="J19" s="22">
        <v>0</v>
      </c>
      <c r="K19" s="37">
        <f t="shared" si="0"/>
        <v>0</v>
      </c>
      <c r="L19" s="50">
        <f t="shared" si="1"/>
        <v>0</v>
      </c>
      <c r="M19" s="37">
        <f t="shared" si="2"/>
        <v>0</v>
      </c>
      <c r="P19" s="3"/>
      <c r="Q19" s="3"/>
      <c r="S19" s="3"/>
      <c r="T19" s="3"/>
    </row>
    <row r="20" spans="1:20" ht="15" customHeight="1" thickBot="1">
      <c r="A20" s="33" t="s">
        <v>37</v>
      </c>
      <c r="B20" s="245" t="s">
        <v>15</v>
      </c>
      <c r="C20" s="246"/>
      <c r="D20" s="246"/>
      <c r="E20" s="246"/>
      <c r="F20" s="246"/>
      <c r="G20" s="34" t="s">
        <v>20</v>
      </c>
      <c r="H20" s="116">
        <v>23.135</v>
      </c>
      <c r="I20" s="36" t="s">
        <v>12</v>
      </c>
      <c r="J20" s="19">
        <v>0</v>
      </c>
      <c r="K20" s="37">
        <f t="shared" si="0"/>
        <v>0</v>
      </c>
      <c r="L20" s="37">
        <f t="shared" si="1"/>
        <v>0</v>
      </c>
      <c r="M20" s="37">
        <f t="shared" si="2"/>
        <v>0</v>
      </c>
      <c r="P20" s="3"/>
      <c r="Q20" s="3"/>
      <c r="S20" s="3"/>
      <c r="T20" s="3"/>
    </row>
    <row r="21" spans="1:17" ht="15" customHeight="1" thickBot="1">
      <c r="A21" s="51"/>
      <c r="B21" s="52"/>
      <c r="C21" s="53"/>
      <c r="D21" s="53"/>
      <c r="E21" s="53"/>
      <c r="F21" s="53"/>
      <c r="G21" s="54" t="s">
        <v>38</v>
      </c>
      <c r="H21" s="55">
        <f>SUM(H15:H20)</f>
        <v>331.361</v>
      </c>
      <c r="I21" s="56" t="s">
        <v>12</v>
      </c>
      <c r="J21" s="57" t="s">
        <v>39</v>
      </c>
      <c r="K21" s="58">
        <f>SUM(K15:K20)</f>
        <v>0</v>
      </c>
      <c r="L21" s="58">
        <f>SUM(L15:L20)</f>
        <v>0</v>
      </c>
      <c r="M21" s="58">
        <f>SUM(M15:M20)</f>
        <v>0</v>
      </c>
      <c r="P21" s="3"/>
      <c r="Q21" s="3"/>
    </row>
    <row r="22" spans="1:17" s="4" customFormat="1" ht="15" customHeight="1">
      <c r="A22" s="59"/>
      <c r="B22" s="60"/>
      <c r="C22" s="61"/>
      <c r="D22" s="61"/>
      <c r="E22" s="61"/>
      <c r="F22" s="61"/>
      <c r="G22" s="62"/>
      <c r="H22" s="63"/>
      <c r="I22" s="63"/>
      <c r="J22" s="63"/>
      <c r="K22" s="64"/>
      <c r="L22" s="64"/>
      <c r="M22" s="64"/>
      <c r="P22" s="7"/>
      <c r="Q22" s="7"/>
    </row>
    <row r="23" spans="1:17" s="4" customFormat="1" ht="15" customHeight="1">
      <c r="A23" s="59"/>
      <c r="B23" s="60"/>
      <c r="C23" s="61"/>
      <c r="D23" s="61"/>
      <c r="E23" s="61"/>
      <c r="F23" s="61"/>
      <c r="G23" s="62"/>
      <c r="H23" s="63"/>
      <c r="I23" s="63"/>
      <c r="J23" s="63"/>
      <c r="K23" s="64"/>
      <c r="L23" s="64"/>
      <c r="M23" s="64"/>
      <c r="P23" s="7"/>
      <c r="Q23" s="7"/>
    </row>
    <row r="24" spans="1:17" s="4" customFormat="1" ht="15" customHeight="1">
      <c r="A24" s="59"/>
      <c r="B24" s="60"/>
      <c r="C24" s="61"/>
      <c r="D24" s="61"/>
      <c r="E24" s="61"/>
      <c r="F24" s="61"/>
      <c r="G24" s="62"/>
      <c r="H24" s="63"/>
      <c r="I24" s="63"/>
      <c r="J24" s="63"/>
      <c r="K24" s="64"/>
      <c r="L24" s="64"/>
      <c r="M24" s="64"/>
      <c r="P24" s="7"/>
      <c r="Q24" s="7"/>
    </row>
    <row r="25" spans="1:17" s="4" customFormat="1" ht="15" customHeight="1">
      <c r="A25" s="59"/>
      <c r="B25" s="60"/>
      <c r="C25" s="61"/>
      <c r="D25" s="61"/>
      <c r="E25" s="61"/>
      <c r="F25" s="61"/>
      <c r="G25" s="62"/>
      <c r="H25" s="63"/>
      <c r="I25" s="63"/>
      <c r="J25" s="63"/>
      <c r="K25" s="64"/>
      <c r="L25" s="64"/>
      <c r="M25" s="64"/>
      <c r="P25" s="7"/>
      <c r="Q25" s="7"/>
    </row>
    <row r="26" spans="1:17" s="4" customFormat="1" ht="15" customHeight="1">
      <c r="A26" s="59"/>
      <c r="B26" s="60"/>
      <c r="C26" s="61"/>
      <c r="D26" s="61"/>
      <c r="E26" s="61"/>
      <c r="F26" s="61"/>
      <c r="G26" s="62"/>
      <c r="H26" s="63"/>
      <c r="I26" s="63"/>
      <c r="J26" s="63"/>
      <c r="K26" s="64"/>
      <c r="L26" s="64"/>
      <c r="M26" s="64"/>
      <c r="P26" s="7"/>
      <c r="Q26" s="7"/>
    </row>
    <row r="27" spans="1:17" s="10" customFormat="1" ht="15" customHeight="1">
      <c r="A27" s="60"/>
      <c r="B27" s="243" t="s">
        <v>41</v>
      </c>
      <c r="C27" s="243"/>
      <c r="D27" s="243"/>
      <c r="E27" s="65"/>
      <c r="F27" s="65"/>
      <c r="G27" s="62"/>
      <c r="H27" s="63"/>
      <c r="I27" s="63"/>
      <c r="J27" s="243" t="s">
        <v>40</v>
      </c>
      <c r="K27" s="243"/>
      <c r="L27" s="243"/>
      <c r="M27" s="64"/>
      <c r="P27" s="11"/>
      <c r="Q27" s="11"/>
    </row>
    <row r="28" spans="1:17" s="8" customFormat="1" ht="15" customHeight="1">
      <c r="A28" s="66"/>
      <c r="B28" s="66"/>
      <c r="C28" s="67" t="s">
        <v>42</v>
      </c>
      <c r="D28" s="68"/>
      <c r="E28" s="68"/>
      <c r="F28" s="68"/>
      <c r="G28" s="69"/>
      <c r="H28" s="70"/>
      <c r="I28" s="70"/>
      <c r="J28" s="70"/>
      <c r="K28" s="67" t="s">
        <v>43</v>
      </c>
      <c r="L28" s="29"/>
      <c r="M28" s="29"/>
      <c r="P28" s="9"/>
      <c r="Q28" s="9"/>
    </row>
    <row r="29" spans="1:13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</sheetData>
  <sheetProtection/>
  <mergeCells count="18">
    <mergeCell ref="B2:J2"/>
    <mergeCell ref="K2:M2"/>
    <mergeCell ref="A9:C9"/>
    <mergeCell ref="A10:C10"/>
    <mergeCell ref="D11:K11"/>
    <mergeCell ref="A13:A14"/>
    <mergeCell ref="B13:F14"/>
    <mergeCell ref="G13:G14"/>
    <mergeCell ref="H13:I14"/>
    <mergeCell ref="B15:F15"/>
    <mergeCell ref="B19:F19"/>
    <mergeCell ref="B20:F20"/>
    <mergeCell ref="B27:D27"/>
    <mergeCell ref="J27:L27"/>
    <mergeCell ref="A17:A18"/>
    <mergeCell ref="B17:F17"/>
    <mergeCell ref="B18:F18"/>
    <mergeCell ref="B16:F16"/>
  </mergeCells>
  <printOptions/>
  <pageMargins left="0.7" right="0.7" top="0.75" bottom="0.75" header="0.3" footer="0.3"/>
  <pageSetup fitToHeight="0" fitToWidth="1" horizontalDpi="600" verticalDpi="600" orientation="portrait" paperSize="9" scale="43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view="pageBreakPreview" zoomScaleSheetLayoutView="100" zoomScalePageLayoutView="0" workbookViewId="0" topLeftCell="A1">
      <selection activeCell="O35" sqref="O35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0.8984375" style="1" customWidth="1"/>
    <col min="13" max="15" width="12.59765625" style="1" customWidth="1"/>
    <col min="16" max="16" width="9" style="1" customWidth="1"/>
    <col min="17" max="17" width="12.3984375" style="1" bestFit="1" customWidth="1"/>
    <col min="18" max="18" width="10.8984375" style="1" bestFit="1" customWidth="1"/>
    <col min="19" max="19" width="11.8984375" style="1" bestFit="1" customWidth="1"/>
    <col min="20" max="16384" width="9" style="1" customWidth="1"/>
  </cols>
  <sheetData>
    <row r="1" spans="1:15" ht="15">
      <c r="A1" s="24"/>
      <c r="B1" s="25"/>
      <c r="C1" s="25"/>
      <c r="D1" s="25"/>
      <c r="E1" s="25"/>
      <c r="F1" s="25"/>
      <c r="G1" s="25"/>
      <c r="H1" s="25"/>
      <c r="I1" s="71"/>
      <c r="J1" s="72"/>
      <c r="K1" s="72"/>
      <c r="L1" s="25"/>
      <c r="M1" s="25"/>
      <c r="N1" s="25"/>
      <c r="O1" s="25"/>
    </row>
    <row r="2" spans="1:15" s="2" customFormat="1" ht="30" customHeight="1">
      <c r="A2" s="23">
        <v>4</v>
      </c>
      <c r="B2" s="241" t="s">
        <v>64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7" t="s">
        <v>144</v>
      </c>
      <c r="N2" s="247"/>
      <c r="O2" s="247"/>
    </row>
    <row r="3" spans="1:15" s="2" customFormat="1" ht="15" customHeight="1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7"/>
      <c r="L3" s="27"/>
      <c r="M3" s="27"/>
      <c r="N3" s="30"/>
      <c r="O3" s="30"/>
    </row>
    <row r="4" spans="1:15" s="2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  <c r="L4" s="27"/>
      <c r="M4" s="27"/>
      <c r="N4" s="30"/>
      <c r="O4" s="30"/>
    </row>
    <row r="5" spans="1:15" s="2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7"/>
      <c r="L5" s="27"/>
      <c r="M5" s="27"/>
      <c r="N5" s="30"/>
      <c r="O5" s="30"/>
    </row>
    <row r="6" spans="1:15" s="2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7"/>
      <c r="L6" s="27"/>
      <c r="M6" s="27"/>
      <c r="N6" s="30"/>
      <c r="O6" s="30"/>
    </row>
    <row r="7" spans="1:15" s="2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7"/>
      <c r="L7" s="27"/>
      <c r="M7" s="27"/>
      <c r="N7" s="30"/>
      <c r="O7" s="30"/>
    </row>
    <row r="8" spans="1:15" s="2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  <c r="N8" s="30"/>
      <c r="O8" s="30"/>
    </row>
    <row r="9" spans="1:15" s="2" customFormat="1" ht="15" customHeight="1">
      <c r="A9" s="243" t="s">
        <v>40</v>
      </c>
      <c r="B9" s="243"/>
      <c r="C9" s="243"/>
      <c r="D9" s="28"/>
      <c r="E9" s="23"/>
      <c r="F9" s="23"/>
      <c r="G9" s="23"/>
      <c r="H9" s="23"/>
      <c r="I9" s="23"/>
      <c r="J9" s="23"/>
      <c r="K9" s="27"/>
      <c r="L9" s="27"/>
      <c r="M9" s="27"/>
      <c r="N9" s="30"/>
      <c r="O9" s="30"/>
    </row>
    <row r="10" spans="1:15" s="2" customFormat="1" ht="30" customHeight="1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27"/>
      <c r="L10" s="27"/>
      <c r="M10" s="27"/>
      <c r="N10" s="30"/>
      <c r="O10" s="30"/>
    </row>
    <row r="11" spans="1:15" s="2" customFormat="1" ht="15" customHeight="1">
      <c r="A11" s="23"/>
      <c r="B11" s="23"/>
      <c r="C11" s="23"/>
      <c r="D11" s="290" t="s">
        <v>60</v>
      </c>
      <c r="E11" s="290"/>
      <c r="F11" s="290"/>
      <c r="G11" s="290"/>
      <c r="H11" s="290"/>
      <c r="I11" s="290"/>
      <c r="J11" s="290"/>
      <c r="K11" s="290"/>
      <c r="L11" s="23"/>
      <c r="M11" s="27"/>
      <c r="N11" s="27"/>
      <c r="O11" s="27"/>
    </row>
    <row r="12" spans="1:22" ht="15.75" thickBot="1">
      <c r="A12" s="25"/>
      <c r="B12" s="25"/>
      <c r="C12" s="25"/>
      <c r="D12" s="25"/>
      <c r="E12" s="25"/>
      <c r="F12" s="25"/>
      <c r="G12" s="25"/>
      <c r="H12" s="25"/>
      <c r="I12" s="71"/>
      <c r="J12" s="72"/>
      <c r="K12" s="72"/>
      <c r="L12" s="25"/>
      <c r="M12" s="25"/>
      <c r="N12" s="25"/>
      <c r="O12" s="25"/>
      <c r="R12" s="3"/>
      <c r="S12" s="3"/>
      <c r="U12" s="3"/>
      <c r="V12" s="3"/>
    </row>
    <row r="13" spans="1:22" ht="38.25">
      <c r="A13" s="248" t="s">
        <v>0</v>
      </c>
      <c r="B13" s="262" t="s">
        <v>1</v>
      </c>
      <c r="C13" s="250"/>
      <c r="D13" s="250"/>
      <c r="E13" s="250"/>
      <c r="F13" s="263"/>
      <c r="G13" s="248" t="s">
        <v>2</v>
      </c>
      <c r="H13" s="256" t="s">
        <v>3</v>
      </c>
      <c r="I13" s="257"/>
      <c r="J13" s="257"/>
      <c r="K13" s="266"/>
      <c r="L13" s="31" t="s">
        <v>4</v>
      </c>
      <c r="M13" s="31" t="s">
        <v>90</v>
      </c>
      <c r="N13" s="31" t="s">
        <v>91</v>
      </c>
      <c r="O13" s="31" t="s">
        <v>5</v>
      </c>
      <c r="R13" s="3"/>
      <c r="S13" s="3"/>
      <c r="U13" s="3"/>
      <c r="V13" s="3"/>
    </row>
    <row r="14" spans="1:22" ht="15.75" thickBot="1">
      <c r="A14" s="249"/>
      <c r="B14" s="264"/>
      <c r="C14" s="251"/>
      <c r="D14" s="251"/>
      <c r="E14" s="251"/>
      <c r="F14" s="265"/>
      <c r="G14" s="249"/>
      <c r="H14" s="258"/>
      <c r="I14" s="259"/>
      <c r="J14" s="259"/>
      <c r="K14" s="267"/>
      <c r="L14" s="32" t="s">
        <v>6</v>
      </c>
      <c r="M14" s="32" t="s">
        <v>6</v>
      </c>
      <c r="N14" s="32" t="s">
        <v>6</v>
      </c>
      <c r="O14" s="32" t="s">
        <v>6</v>
      </c>
      <c r="R14" s="3"/>
      <c r="S14" s="3"/>
      <c r="U14" s="3"/>
      <c r="V14" s="3"/>
    </row>
    <row r="15" spans="1:22" ht="15" customHeight="1" thickBot="1">
      <c r="A15" s="287" t="s">
        <v>61</v>
      </c>
      <c r="B15" s="245" t="s">
        <v>15</v>
      </c>
      <c r="C15" s="246"/>
      <c r="D15" s="246"/>
      <c r="E15" s="246"/>
      <c r="F15" s="268"/>
      <c r="G15" s="47" t="s">
        <v>20</v>
      </c>
      <c r="H15" s="73">
        <v>123.75</v>
      </c>
      <c r="I15" s="74"/>
      <c r="J15" s="75" t="s">
        <v>12</v>
      </c>
      <c r="K15" s="74"/>
      <c r="L15" s="139">
        <v>0</v>
      </c>
      <c r="M15" s="41">
        <f>ROUND(L15*H15,3)</f>
        <v>0</v>
      </c>
      <c r="N15" s="41">
        <f>O15-M15</f>
        <v>0</v>
      </c>
      <c r="O15" s="41">
        <f>ROUND(M15*1.23,3)</f>
        <v>0</v>
      </c>
      <c r="R15" s="3"/>
      <c r="S15" s="3"/>
      <c r="U15" s="3"/>
      <c r="V15" s="3"/>
    </row>
    <row r="16" spans="1:22" ht="15.75" thickBot="1">
      <c r="A16" s="287"/>
      <c r="B16" s="273" t="s">
        <v>78</v>
      </c>
      <c r="C16" s="273"/>
      <c r="D16" s="273"/>
      <c r="E16" s="273"/>
      <c r="F16" s="273"/>
      <c r="G16" s="33"/>
      <c r="H16" s="76"/>
      <c r="I16" s="77"/>
      <c r="J16" s="78"/>
      <c r="K16" s="79"/>
      <c r="L16" s="140"/>
      <c r="M16" s="58">
        <f>SUM(M15:M15)</f>
        <v>0</v>
      </c>
      <c r="N16" s="58">
        <f>SUM(N15:N15)</f>
        <v>0</v>
      </c>
      <c r="O16" s="58">
        <f>SUM(O15:O15)</f>
        <v>0</v>
      </c>
      <c r="R16" s="3"/>
      <c r="S16" s="3"/>
      <c r="U16" s="3"/>
      <c r="V16" s="3"/>
    </row>
    <row r="17" spans="1:22" ht="15.75" thickBot="1">
      <c r="A17" s="287"/>
      <c r="B17" s="277" t="s">
        <v>27</v>
      </c>
      <c r="C17" s="278"/>
      <c r="D17" s="278"/>
      <c r="E17" s="278"/>
      <c r="F17" s="279"/>
      <c r="G17" s="280" t="s">
        <v>20</v>
      </c>
      <c r="H17" s="80">
        <f>H15</f>
        <v>123.75</v>
      </c>
      <c r="I17" s="81"/>
      <c r="J17" s="82" t="s">
        <v>12</v>
      </c>
      <c r="K17" s="83"/>
      <c r="L17" s="141">
        <v>0</v>
      </c>
      <c r="M17" s="41">
        <f>ROUND(L17*H17,3)</f>
        <v>0</v>
      </c>
      <c r="N17" s="41">
        <f>O17-M17</f>
        <v>0</v>
      </c>
      <c r="O17" s="41">
        <f>ROUND(M17*1.23,3)</f>
        <v>0</v>
      </c>
      <c r="R17" s="3"/>
      <c r="S17" s="3"/>
      <c r="U17" s="3"/>
      <c r="V17" s="3"/>
    </row>
    <row r="18" spans="1:22" ht="15.75" thickBot="1">
      <c r="A18" s="287"/>
      <c r="B18" s="288" t="s">
        <v>28</v>
      </c>
      <c r="C18" s="288"/>
      <c r="D18" s="288"/>
      <c r="E18" s="288"/>
      <c r="F18" s="288"/>
      <c r="G18" s="281"/>
      <c r="H18" s="190">
        <v>0.31</v>
      </c>
      <c r="I18" s="84" t="s">
        <v>32</v>
      </c>
      <c r="J18" s="85">
        <v>12</v>
      </c>
      <c r="K18" s="86" t="s">
        <v>31</v>
      </c>
      <c r="L18" s="142">
        <v>0</v>
      </c>
      <c r="M18" s="41">
        <f>ROUND(L18*H18,3)</f>
        <v>0</v>
      </c>
      <c r="N18" s="87">
        <f>O18-M18</f>
        <v>0</v>
      </c>
      <c r="O18" s="41">
        <f>ROUND(M18*1.23,3)</f>
        <v>0</v>
      </c>
      <c r="R18" s="3"/>
      <c r="S18" s="3"/>
      <c r="U18" s="3"/>
      <c r="V18" s="3"/>
    </row>
    <row r="19" spans="1:22" ht="15.75" thickBot="1">
      <c r="A19" s="287"/>
      <c r="B19" s="270" t="s">
        <v>29</v>
      </c>
      <c r="C19" s="270"/>
      <c r="D19" s="270"/>
      <c r="E19" s="270"/>
      <c r="F19" s="270"/>
      <c r="G19" s="281"/>
      <c r="H19" s="190">
        <v>0.31</v>
      </c>
      <c r="I19" s="81" t="s">
        <v>32</v>
      </c>
      <c r="J19" s="88">
        <v>12</v>
      </c>
      <c r="K19" s="89" t="s">
        <v>31</v>
      </c>
      <c r="L19" s="142">
        <v>0</v>
      </c>
      <c r="M19" s="41">
        <f>ROUND(L19*H19,3)</f>
        <v>0</v>
      </c>
      <c r="N19" s="87">
        <f>O19-M19</f>
        <v>0</v>
      </c>
      <c r="O19" s="41">
        <f>ROUND(M19*1.23,3)</f>
        <v>0</v>
      </c>
      <c r="R19" s="3"/>
      <c r="S19" s="3"/>
      <c r="U19" s="3"/>
      <c r="V19" s="3"/>
    </row>
    <row r="20" spans="1:22" ht="15.75" thickBot="1">
      <c r="A20" s="287"/>
      <c r="B20" s="269" t="s">
        <v>30</v>
      </c>
      <c r="C20" s="270"/>
      <c r="D20" s="270"/>
      <c r="E20" s="270"/>
      <c r="F20" s="270"/>
      <c r="G20" s="281"/>
      <c r="H20" s="136">
        <f>H15</f>
        <v>123.75</v>
      </c>
      <c r="I20" s="90"/>
      <c r="J20" s="91" t="s">
        <v>12</v>
      </c>
      <c r="K20" s="92"/>
      <c r="L20" s="142">
        <v>0</v>
      </c>
      <c r="M20" s="41">
        <f>ROUND(L20*H20,3)</f>
        <v>0</v>
      </c>
      <c r="N20" s="87">
        <f>O20-M20</f>
        <v>0</v>
      </c>
      <c r="O20" s="41">
        <f>ROUND(M20*1.23,3)</f>
        <v>0</v>
      </c>
      <c r="R20" s="3"/>
      <c r="S20" s="3"/>
      <c r="V20" s="3"/>
    </row>
    <row r="21" spans="1:19" ht="15.75" thickBot="1">
      <c r="A21" s="287"/>
      <c r="B21" s="93" t="s">
        <v>75</v>
      </c>
      <c r="C21" s="94"/>
      <c r="D21" s="94"/>
      <c r="E21" s="94"/>
      <c r="F21" s="95"/>
      <c r="G21" s="281"/>
      <c r="H21" s="137">
        <v>3</v>
      </c>
      <c r="I21" s="81" t="s">
        <v>32</v>
      </c>
      <c r="J21" s="88">
        <v>12</v>
      </c>
      <c r="K21" s="97" t="s">
        <v>31</v>
      </c>
      <c r="L21" s="22">
        <v>0</v>
      </c>
      <c r="M21" s="41">
        <f>ROUND(L21*H21,3)</f>
        <v>0</v>
      </c>
      <c r="N21" s="98">
        <f>O21-M21</f>
        <v>0</v>
      </c>
      <c r="O21" s="41">
        <f>ROUND(M21*1.23,3)</f>
        <v>0</v>
      </c>
      <c r="R21" s="3"/>
      <c r="S21" s="3"/>
    </row>
    <row r="22" spans="1:19" ht="15.75" thickBot="1">
      <c r="A22" s="287"/>
      <c r="B22" s="284" t="s">
        <v>76</v>
      </c>
      <c r="C22" s="273"/>
      <c r="D22" s="273"/>
      <c r="E22" s="273"/>
      <c r="F22" s="289"/>
      <c r="G22" s="99"/>
      <c r="H22" s="191" t="s">
        <v>8</v>
      </c>
      <c r="I22" s="101"/>
      <c r="J22" s="102"/>
      <c r="K22" s="103"/>
      <c r="L22" s="143"/>
      <c r="M22" s="105">
        <f>SUM(M17:M21)</f>
        <v>0</v>
      </c>
      <c r="N22" s="105">
        <f>SUM(N17:N21)</f>
        <v>0</v>
      </c>
      <c r="O22" s="105">
        <f>SUM(O17:O21)</f>
        <v>0</v>
      </c>
      <c r="R22" s="3"/>
      <c r="S22" s="3"/>
    </row>
    <row r="23" spans="1:19" ht="15" customHeight="1" thickBot="1">
      <c r="A23" s="249"/>
      <c r="B23" s="284" t="s">
        <v>7</v>
      </c>
      <c r="C23" s="285"/>
      <c r="D23" s="285"/>
      <c r="E23" s="285"/>
      <c r="F23" s="286"/>
      <c r="G23" s="106"/>
      <c r="H23" s="192"/>
      <c r="I23" s="108"/>
      <c r="J23" s="109"/>
      <c r="K23" s="108"/>
      <c r="L23" s="144"/>
      <c r="M23" s="58">
        <f>M16+M22</f>
        <v>0</v>
      </c>
      <c r="N23" s="58">
        <f>N16+N22</f>
        <v>0</v>
      </c>
      <c r="O23" s="58">
        <f>O16+O22</f>
        <v>0</v>
      </c>
      <c r="R23" s="3"/>
      <c r="S23" s="3"/>
    </row>
    <row r="24" spans="1:22" ht="15" customHeight="1">
      <c r="A24" s="248" t="s">
        <v>73</v>
      </c>
      <c r="B24" s="293" t="s">
        <v>15</v>
      </c>
      <c r="C24" s="294"/>
      <c r="D24" s="294"/>
      <c r="E24" s="294"/>
      <c r="F24" s="295"/>
      <c r="G24" s="38" t="s">
        <v>74</v>
      </c>
      <c r="H24" s="134">
        <v>59.468</v>
      </c>
      <c r="I24" s="74"/>
      <c r="J24" s="75" t="s">
        <v>12</v>
      </c>
      <c r="K24" s="74"/>
      <c r="L24" s="139">
        <v>0</v>
      </c>
      <c r="M24" s="120">
        <f>ROUND(L24*H24,3)</f>
        <v>0</v>
      </c>
      <c r="N24" s="120">
        <f>O24-M24</f>
        <v>0</v>
      </c>
      <c r="O24" s="120">
        <f>ROUND(M24*1.23,3)</f>
        <v>0</v>
      </c>
      <c r="R24" s="3"/>
      <c r="S24" s="3"/>
      <c r="U24" s="3"/>
      <c r="V24" s="3"/>
    </row>
    <row r="25" spans="1:22" ht="15" customHeight="1">
      <c r="A25" s="287"/>
      <c r="B25" s="296" t="s">
        <v>16</v>
      </c>
      <c r="C25" s="297"/>
      <c r="D25" s="297"/>
      <c r="E25" s="297"/>
      <c r="F25" s="298"/>
      <c r="G25" s="121" t="s">
        <v>71</v>
      </c>
      <c r="H25" s="134">
        <v>86.733</v>
      </c>
      <c r="I25" s="74"/>
      <c r="J25" s="75" t="s">
        <v>12</v>
      </c>
      <c r="K25" s="74"/>
      <c r="L25" s="139">
        <v>0</v>
      </c>
      <c r="M25" s="120">
        <f>ROUND(L25*H25,3)</f>
        <v>0</v>
      </c>
      <c r="N25" s="120">
        <f>O25-M25</f>
        <v>0</v>
      </c>
      <c r="O25" s="120">
        <f>ROUND(M25*1.23,3)</f>
        <v>0</v>
      </c>
      <c r="R25" s="3"/>
      <c r="S25" s="3"/>
      <c r="U25" s="3"/>
      <c r="V25" s="3"/>
    </row>
    <row r="26" spans="1:22" ht="15" customHeight="1" thickBot="1">
      <c r="A26" s="287"/>
      <c r="B26" s="254" t="s">
        <v>70</v>
      </c>
      <c r="C26" s="255"/>
      <c r="D26" s="255"/>
      <c r="E26" s="255"/>
      <c r="F26" s="303"/>
      <c r="G26" s="122" t="s">
        <v>72</v>
      </c>
      <c r="H26" s="134">
        <v>715.422</v>
      </c>
      <c r="I26" s="74"/>
      <c r="J26" s="75" t="s">
        <v>12</v>
      </c>
      <c r="K26" s="74"/>
      <c r="L26" s="139">
        <v>0</v>
      </c>
      <c r="M26" s="120">
        <f>ROUND(L26*H26,3)</f>
        <v>0</v>
      </c>
      <c r="N26" s="120">
        <f>O26-M26</f>
        <v>0</v>
      </c>
      <c r="O26" s="120">
        <f>ROUND(M26*1.23,3)</f>
        <v>0</v>
      </c>
      <c r="R26" s="3"/>
      <c r="S26" s="3"/>
      <c r="U26" s="3"/>
      <c r="V26" s="3"/>
    </row>
    <row r="27" spans="1:22" ht="15.75" thickBot="1">
      <c r="A27" s="287"/>
      <c r="B27" s="273" t="s">
        <v>77</v>
      </c>
      <c r="C27" s="273"/>
      <c r="D27" s="273"/>
      <c r="E27" s="273"/>
      <c r="F27" s="273"/>
      <c r="G27" s="33"/>
      <c r="H27" s="135"/>
      <c r="I27" s="77"/>
      <c r="J27" s="78"/>
      <c r="K27" s="79"/>
      <c r="L27" s="140"/>
      <c r="M27" s="58">
        <f>SUM(M24:M26)</f>
        <v>0</v>
      </c>
      <c r="N27" s="58">
        <f>SUM(N24:N26)</f>
        <v>0</v>
      </c>
      <c r="O27" s="58">
        <f>SUM(O24:O26)</f>
        <v>0</v>
      </c>
      <c r="R27" s="3"/>
      <c r="S27" s="3"/>
      <c r="U27" s="3"/>
      <c r="V27" s="3"/>
    </row>
    <row r="28" spans="1:22" ht="15" customHeight="1" thickBot="1">
      <c r="A28" s="287"/>
      <c r="B28" s="299" t="s">
        <v>80</v>
      </c>
      <c r="C28" s="300"/>
      <c r="D28" s="300"/>
      <c r="E28" s="300"/>
      <c r="F28" s="301"/>
      <c r="G28" s="38" t="s">
        <v>74</v>
      </c>
      <c r="H28" s="193">
        <f>H24</f>
        <v>59.468</v>
      </c>
      <c r="I28" s="124"/>
      <c r="J28" s="125" t="s">
        <v>12</v>
      </c>
      <c r="K28" s="126"/>
      <c r="L28" s="20">
        <v>0</v>
      </c>
      <c r="M28" s="127">
        <f>ROUND(L28*H28,3)</f>
        <v>0</v>
      </c>
      <c r="N28" s="127">
        <f aca="true" t="shared" si="0" ref="N28:N34">O28-M28</f>
        <v>0</v>
      </c>
      <c r="O28" s="127">
        <f>ROUND(M28*1.23,3)</f>
        <v>0</v>
      </c>
      <c r="R28" s="3"/>
      <c r="S28" s="3"/>
      <c r="U28" s="3"/>
      <c r="V28" s="3"/>
    </row>
    <row r="29" spans="1:22" ht="15" customHeight="1" thickBot="1">
      <c r="A29" s="287"/>
      <c r="B29" s="269" t="s">
        <v>81</v>
      </c>
      <c r="C29" s="270"/>
      <c r="D29" s="270"/>
      <c r="E29" s="270"/>
      <c r="F29" s="302"/>
      <c r="G29" s="121" t="s">
        <v>71</v>
      </c>
      <c r="H29" s="194">
        <f>H25</f>
        <v>86.733</v>
      </c>
      <c r="I29" s="90"/>
      <c r="J29" s="91" t="s">
        <v>12</v>
      </c>
      <c r="K29" s="92"/>
      <c r="L29" s="142">
        <v>0</v>
      </c>
      <c r="M29" s="127">
        <f aca="true" t="shared" si="1" ref="M29:M34">ROUND(L29*H29,3)</f>
        <v>0</v>
      </c>
      <c r="N29" s="87">
        <f t="shared" si="0"/>
        <v>0</v>
      </c>
      <c r="O29" s="127">
        <f aca="true" t="shared" si="2" ref="O29:O34">ROUND(M29*1.23,3)</f>
        <v>0</v>
      </c>
      <c r="R29" s="3"/>
      <c r="S29" s="3"/>
      <c r="U29" s="3"/>
      <c r="V29" s="3"/>
    </row>
    <row r="30" spans="1:22" ht="15" customHeight="1" thickBot="1">
      <c r="A30" s="287"/>
      <c r="B30" s="291" t="s">
        <v>82</v>
      </c>
      <c r="C30" s="288"/>
      <c r="D30" s="288"/>
      <c r="E30" s="288"/>
      <c r="F30" s="292"/>
      <c r="G30" s="121" t="s">
        <v>72</v>
      </c>
      <c r="H30" s="194">
        <f>H26</f>
        <v>715.422</v>
      </c>
      <c r="I30" s="90"/>
      <c r="J30" s="91" t="s">
        <v>12</v>
      </c>
      <c r="K30" s="92"/>
      <c r="L30" s="142">
        <v>0</v>
      </c>
      <c r="M30" s="127">
        <f t="shared" si="1"/>
        <v>0</v>
      </c>
      <c r="N30" s="120">
        <f t="shared" si="0"/>
        <v>0</v>
      </c>
      <c r="O30" s="127">
        <f t="shared" si="2"/>
        <v>0</v>
      </c>
      <c r="R30" s="3"/>
      <c r="S30" s="3"/>
      <c r="U30" s="3"/>
      <c r="V30" s="3"/>
    </row>
    <row r="31" spans="1:22" ht="15.75" thickBot="1">
      <c r="A31" s="287"/>
      <c r="B31" s="288" t="s">
        <v>83</v>
      </c>
      <c r="C31" s="288"/>
      <c r="D31" s="288"/>
      <c r="E31" s="288"/>
      <c r="F31" s="288"/>
      <c r="G31" s="129"/>
      <c r="H31" s="190">
        <v>0.515</v>
      </c>
      <c r="I31" s="84" t="s">
        <v>32</v>
      </c>
      <c r="J31" s="85">
        <v>12</v>
      </c>
      <c r="K31" s="86" t="s">
        <v>31</v>
      </c>
      <c r="L31" s="142">
        <v>0</v>
      </c>
      <c r="M31" s="127">
        <f t="shared" si="1"/>
        <v>0</v>
      </c>
      <c r="N31" s="87">
        <f t="shared" si="0"/>
        <v>0</v>
      </c>
      <c r="O31" s="127">
        <f t="shared" si="2"/>
        <v>0</v>
      </c>
      <c r="R31" s="3"/>
      <c r="S31" s="3"/>
      <c r="U31" s="3"/>
      <c r="V31" s="3"/>
    </row>
    <row r="32" spans="1:22" ht="15.75" thickBot="1">
      <c r="A32" s="287"/>
      <c r="B32" s="270" t="s">
        <v>84</v>
      </c>
      <c r="C32" s="270"/>
      <c r="D32" s="270"/>
      <c r="E32" s="270"/>
      <c r="F32" s="270"/>
      <c r="G32" s="129"/>
      <c r="H32" s="190">
        <v>0.515</v>
      </c>
      <c r="I32" s="81" t="s">
        <v>32</v>
      </c>
      <c r="J32" s="88">
        <v>12</v>
      </c>
      <c r="K32" s="89" t="s">
        <v>31</v>
      </c>
      <c r="L32" s="142">
        <v>0</v>
      </c>
      <c r="M32" s="127">
        <f t="shared" si="1"/>
        <v>0</v>
      </c>
      <c r="N32" s="87">
        <f t="shared" si="0"/>
        <v>0</v>
      </c>
      <c r="O32" s="127">
        <f t="shared" si="2"/>
        <v>0</v>
      </c>
      <c r="R32" s="3"/>
      <c r="S32" s="3"/>
      <c r="U32" s="3"/>
      <c r="V32" s="3"/>
    </row>
    <row r="33" spans="1:22" ht="15.75" thickBot="1">
      <c r="A33" s="287"/>
      <c r="B33" s="269" t="s">
        <v>85</v>
      </c>
      <c r="C33" s="270"/>
      <c r="D33" s="270"/>
      <c r="E33" s="270"/>
      <c r="F33" s="270"/>
      <c r="G33" s="129"/>
      <c r="H33" s="136">
        <f>H28+H29+H30</f>
        <v>861.623</v>
      </c>
      <c r="I33" s="90"/>
      <c r="J33" s="91" t="s">
        <v>12</v>
      </c>
      <c r="K33" s="92"/>
      <c r="L33" s="142">
        <v>0</v>
      </c>
      <c r="M33" s="127">
        <f t="shared" si="1"/>
        <v>0</v>
      </c>
      <c r="N33" s="87">
        <f t="shared" si="0"/>
        <v>0</v>
      </c>
      <c r="O33" s="127">
        <f t="shared" si="2"/>
        <v>0</v>
      </c>
      <c r="R33" s="3"/>
      <c r="S33" s="3"/>
      <c r="V33" s="3"/>
    </row>
    <row r="34" spans="1:19" ht="15.75" thickBot="1">
      <c r="A34" s="287"/>
      <c r="B34" s="93" t="s">
        <v>86</v>
      </c>
      <c r="C34" s="94"/>
      <c r="D34" s="94"/>
      <c r="E34" s="94"/>
      <c r="F34" s="95"/>
      <c r="G34" s="129"/>
      <c r="H34" s="96">
        <v>4</v>
      </c>
      <c r="I34" s="81" t="s">
        <v>32</v>
      </c>
      <c r="J34" s="88">
        <v>12</v>
      </c>
      <c r="K34" s="97" t="s">
        <v>31</v>
      </c>
      <c r="L34" s="22">
        <v>0</v>
      </c>
      <c r="M34" s="127">
        <f t="shared" si="1"/>
        <v>0</v>
      </c>
      <c r="N34" s="98">
        <f t="shared" si="0"/>
        <v>0</v>
      </c>
      <c r="O34" s="127">
        <f t="shared" si="2"/>
        <v>0</v>
      </c>
      <c r="R34" s="3"/>
      <c r="S34" s="3"/>
    </row>
    <row r="35" spans="1:19" ht="15.75" thickBot="1">
      <c r="A35" s="287"/>
      <c r="B35" s="284" t="s">
        <v>88</v>
      </c>
      <c r="C35" s="273"/>
      <c r="D35" s="273"/>
      <c r="E35" s="273"/>
      <c r="F35" s="289"/>
      <c r="G35" s="99"/>
      <c r="H35" s="100" t="s">
        <v>8</v>
      </c>
      <c r="I35" s="101"/>
      <c r="J35" s="102"/>
      <c r="K35" s="103"/>
      <c r="L35" s="104"/>
      <c r="M35" s="105">
        <f>SUM(M28:M34)</f>
        <v>0</v>
      </c>
      <c r="N35" s="105">
        <f>SUM(N28:N34)</f>
        <v>0</v>
      </c>
      <c r="O35" s="105">
        <f>SUM(O28:O34)</f>
        <v>0</v>
      </c>
      <c r="R35" s="3"/>
      <c r="S35" s="3"/>
    </row>
    <row r="36" spans="1:19" ht="15" customHeight="1" thickBot="1">
      <c r="A36" s="249"/>
      <c r="B36" s="284" t="s">
        <v>7</v>
      </c>
      <c r="C36" s="285"/>
      <c r="D36" s="285"/>
      <c r="E36" s="285"/>
      <c r="F36" s="286"/>
      <c r="G36" s="106"/>
      <c r="H36" s="107"/>
      <c r="I36" s="108"/>
      <c r="J36" s="109"/>
      <c r="K36" s="108"/>
      <c r="L36" s="110"/>
      <c r="M36" s="58">
        <f>M27+M35</f>
        <v>0</v>
      </c>
      <c r="N36" s="58">
        <f>N27+N35</f>
        <v>0</v>
      </c>
      <c r="O36" s="58">
        <f>O27+O35</f>
        <v>0</v>
      </c>
      <c r="R36" s="3"/>
      <c r="S36" s="3"/>
    </row>
    <row r="37" spans="1:19" ht="15" customHeight="1">
      <c r="A37" s="59"/>
      <c r="B37" s="60"/>
      <c r="C37" s="61"/>
      <c r="D37" s="61"/>
      <c r="E37" s="61"/>
      <c r="F37" s="61"/>
      <c r="G37" s="62"/>
      <c r="H37" s="63"/>
      <c r="I37" s="63"/>
      <c r="J37" s="111"/>
      <c r="K37" s="111"/>
      <c r="L37" s="63"/>
      <c r="M37" s="64"/>
      <c r="N37" s="64"/>
      <c r="O37" s="64"/>
      <c r="R37" s="3"/>
      <c r="S37" s="3"/>
    </row>
    <row r="38" spans="1:19" ht="15.75" thickBot="1">
      <c r="A38" s="25"/>
      <c r="B38" s="25"/>
      <c r="C38" s="25"/>
      <c r="D38" s="25"/>
      <c r="E38" s="25"/>
      <c r="F38" s="25"/>
      <c r="G38" s="25"/>
      <c r="H38" s="25"/>
      <c r="I38" s="71"/>
      <c r="J38" s="72"/>
      <c r="K38" s="72"/>
      <c r="L38" s="274" t="s">
        <v>19</v>
      </c>
      <c r="M38" s="274"/>
      <c r="N38" s="274"/>
      <c r="O38" s="274"/>
      <c r="R38" s="3"/>
      <c r="S38" s="3"/>
    </row>
    <row r="39" spans="1:15" s="12" customFormat="1" ht="26.25" thickBo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275"/>
      <c r="L39" s="276"/>
      <c r="M39" s="113" t="s">
        <v>9</v>
      </c>
      <c r="N39" s="113" t="s">
        <v>10</v>
      </c>
      <c r="O39" s="113" t="s">
        <v>45</v>
      </c>
    </row>
    <row r="40" spans="1:15" ht="15.75" customHeight="1" thickBot="1">
      <c r="A40" s="25"/>
      <c r="B40" s="25"/>
      <c r="C40" s="25"/>
      <c r="D40" s="25"/>
      <c r="E40" s="25"/>
      <c r="F40" s="25"/>
      <c r="G40" s="25"/>
      <c r="H40" s="25"/>
      <c r="I40" s="71"/>
      <c r="J40" s="72"/>
      <c r="K40" s="271" t="s">
        <v>65</v>
      </c>
      <c r="L40" s="272"/>
      <c r="M40" s="130">
        <f>M23</f>
        <v>0</v>
      </c>
      <c r="N40" s="130">
        <f>N22</f>
        <v>0</v>
      </c>
      <c r="O40" s="130">
        <f>O22</f>
        <v>0</v>
      </c>
    </row>
    <row r="41" spans="1:15" ht="15.75" customHeight="1" thickBot="1">
      <c r="A41" s="25"/>
      <c r="B41" s="25"/>
      <c r="C41" s="25"/>
      <c r="D41" s="25"/>
      <c r="E41" s="25"/>
      <c r="F41" s="25"/>
      <c r="G41" s="25"/>
      <c r="H41" s="25"/>
      <c r="I41" s="71"/>
      <c r="J41" s="72"/>
      <c r="K41" s="271" t="s">
        <v>87</v>
      </c>
      <c r="L41" s="272"/>
      <c r="M41" s="131">
        <f>M36</f>
        <v>0</v>
      </c>
      <c r="N41" s="131">
        <f>N36</f>
        <v>0</v>
      </c>
      <c r="O41" s="131">
        <f>O36</f>
        <v>0</v>
      </c>
    </row>
    <row r="42" spans="1:15" ht="15.75" thickBot="1">
      <c r="A42" s="25"/>
      <c r="B42" s="25"/>
      <c r="C42" s="25"/>
      <c r="D42" s="25"/>
      <c r="E42" s="25"/>
      <c r="F42" s="25"/>
      <c r="G42" s="25"/>
      <c r="H42" s="25"/>
      <c r="I42" s="71"/>
      <c r="J42" s="72"/>
      <c r="K42" s="282" t="s">
        <v>11</v>
      </c>
      <c r="L42" s="283"/>
      <c r="M42" s="115">
        <f>SUM(M40:M41)</f>
        <v>0</v>
      </c>
      <c r="N42" s="115">
        <f>SUM(N40:N41)</f>
        <v>0</v>
      </c>
      <c r="O42" s="115">
        <f>SUM(O40:O41)</f>
        <v>0</v>
      </c>
    </row>
    <row r="43" spans="1:17" s="4" customFormat="1" ht="15" customHeight="1">
      <c r="A43" s="59"/>
      <c r="B43" s="60"/>
      <c r="C43" s="61"/>
      <c r="D43" s="61"/>
      <c r="E43" s="61"/>
      <c r="F43" s="61"/>
      <c r="G43" s="62"/>
      <c r="H43" s="63"/>
      <c r="I43" s="63"/>
      <c r="J43" s="63"/>
      <c r="K43" s="64"/>
      <c r="L43" s="64"/>
      <c r="M43" s="64"/>
      <c r="N43" s="61"/>
      <c r="O43" s="61"/>
      <c r="P43" s="7"/>
      <c r="Q43" s="7"/>
    </row>
    <row r="44" spans="1:17" s="4" customFormat="1" ht="15" customHeight="1">
      <c r="A44" s="59"/>
      <c r="B44" s="60"/>
      <c r="C44" s="61"/>
      <c r="D44" s="61"/>
      <c r="E44" s="61"/>
      <c r="F44" s="61"/>
      <c r="G44" s="62"/>
      <c r="H44" s="63"/>
      <c r="I44" s="63"/>
      <c r="J44" s="63"/>
      <c r="K44" s="64"/>
      <c r="L44" s="64"/>
      <c r="M44" s="64"/>
      <c r="N44" s="61"/>
      <c r="O44" s="61"/>
      <c r="P44" s="7"/>
      <c r="Q44" s="7"/>
    </row>
    <row r="45" spans="1:17" s="4" customFormat="1" ht="15" customHeight="1">
      <c r="A45" s="59"/>
      <c r="B45" s="60"/>
      <c r="C45" s="61"/>
      <c r="D45" s="61"/>
      <c r="E45" s="61"/>
      <c r="F45" s="61"/>
      <c r="G45" s="62"/>
      <c r="H45" s="63"/>
      <c r="I45" s="63"/>
      <c r="J45" s="63"/>
      <c r="K45" s="64"/>
      <c r="L45" s="64"/>
      <c r="M45" s="64"/>
      <c r="N45" s="61"/>
      <c r="O45" s="61"/>
      <c r="P45" s="7"/>
      <c r="Q45" s="7"/>
    </row>
    <row r="46" spans="1:17" s="4" customFormat="1" ht="15" customHeight="1">
      <c r="A46" s="59"/>
      <c r="B46" s="60"/>
      <c r="C46" s="61"/>
      <c r="D46" s="61"/>
      <c r="E46" s="61"/>
      <c r="F46" s="61"/>
      <c r="G46" s="62"/>
      <c r="H46" s="63"/>
      <c r="I46" s="63"/>
      <c r="J46" s="63"/>
      <c r="K46" s="64"/>
      <c r="L46" s="64"/>
      <c r="M46" s="64"/>
      <c r="N46" s="61"/>
      <c r="O46" s="61"/>
      <c r="P46" s="7"/>
      <c r="Q46" s="7"/>
    </row>
    <row r="47" spans="1:17" s="4" customFormat="1" ht="15" customHeight="1">
      <c r="A47" s="59"/>
      <c r="B47" s="60"/>
      <c r="C47" s="61"/>
      <c r="D47" s="61"/>
      <c r="E47" s="61"/>
      <c r="F47" s="61"/>
      <c r="G47" s="62"/>
      <c r="H47" s="63"/>
      <c r="I47" s="63"/>
      <c r="J47" s="63"/>
      <c r="K47" s="64"/>
      <c r="L47" s="64"/>
      <c r="M47" s="64"/>
      <c r="N47" s="61"/>
      <c r="O47" s="61"/>
      <c r="P47" s="7"/>
      <c r="Q47" s="7"/>
    </row>
    <row r="48" spans="1:17" s="10" customFormat="1" ht="15" customHeight="1">
      <c r="A48" s="60"/>
      <c r="B48" s="243" t="s">
        <v>41</v>
      </c>
      <c r="C48" s="243"/>
      <c r="D48" s="243"/>
      <c r="E48" s="65"/>
      <c r="F48" s="65"/>
      <c r="G48" s="62"/>
      <c r="H48" s="63"/>
      <c r="I48" s="65"/>
      <c r="J48" s="65"/>
      <c r="K48" s="65"/>
      <c r="L48" s="243" t="s">
        <v>47</v>
      </c>
      <c r="M48" s="243"/>
      <c r="N48" s="243"/>
      <c r="O48" s="28"/>
      <c r="Q48" s="11"/>
    </row>
    <row r="49" spans="1:17" s="8" customFormat="1" ht="15" customHeight="1">
      <c r="A49" s="66"/>
      <c r="B49" s="66"/>
      <c r="C49" s="67" t="s">
        <v>42</v>
      </c>
      <c r="D49" s="68"/>
      <c r="E49" s="68"/>
      <c r="F49" s="68"/>
      <c r="G49" s="69"/>
      <c r="H49" s="70"/>
      <c r="I49" s="68"/>
      <c r="J49" s="68"/>
      <c r="K49" s="68"/>
      <c r="L49" s="70"/>
      <c r="M49" s="67" t="s">
        <v>43</v>
      </c>
      <c r="N49" s="68"/>
      <c r="O49" s="29"/>
      <c r="Q49" s="9"/>
    </row>
    <row r="50" spans="1:15" ht="15">
      <c r="A50" s="25"/>
      <c r="B50" s="25"/>
      <c r="C50" s="25"/>
      <c r="D50" s="25"/>
      <c r="E50" s="25"/>
      <c r="F50" s="25"/>
      <c r="G50" s="25"/>
      <c r="H50" s="25"/>
      <c r="I50" s="71"/>
      <c r="J50" s="72"/>
      <c r="K50" s="72"/>
      <c r="L50" s="25"/>
      <c r="M50" s="25"/>
      <c r="N50" s="25"/>
      <c r="O50" s="25"/>
    </row>
  </sheetData>
  <sheetProtection/>
  <mergeCells count="39">
    <mergeCell ref="B2:L2"/>
    <mergeCell ref="M2:O2"/>
    <mergeCell ref="A9:C9"/>
    <mergeCell ref="A10:C10"/>
    <mergeCell ref="D11:K11"/>
    <mergeCell ref="A13:A14"/>
    <mergeCell ref="K42:L42"/>
    <mergeCell ref="B48:D48"/>
    <mergeCell ref="L48:N48"/>
    <mergeCell ref="B32:F32"/>
    <mergeCell ref="B33:F33"/>
    <mergeCell ref="B35:F35"/>
    <mergeCell ref="K40:L40"/>
    <mergeCell ref="G17:G21"/>
    <mergeCell ref="B18:F18"/>
    <mergeCell ref="B13:F14"/>
    <mergeCell ref="G13:G14"/>
    <mergeCell ref="H13:K14"/>
    <mergeCell ref="K41:L41"/>
    <mergeCell ref="B19:F19"/>
    <mergeCell ref="B20:F20"/>
    <mergeCell ref="B22:F22"/>
    <mergeCell ref="B23:F23"/>
    <mergeCell ref="B24:F24"/>
    <mergeCell ref="B25:F25"/>
    <mergeCell ref="A24:A36"/>
    <mergeCell ref="B28:F28"/>
    <mergeCell ref="B29:F29"/>
    <mergeCell ref="A15:A23"/>
    <mergeCell ref="B15:F15"/>
    <mergeCell ref="B16:F16"/>
    <mergeCell ref="B17:F17"/>
    <mergeCell ref="B26:F26"/>
    <mergeCell ref="B27:F27"/>
    <mergeCell ref="B30:F30"/>
    <mergeCell ref="B31:F31"/>
    <mergeCell ref="B36:F36"/>
    <mergeCell ref="L38:O38"/>
    <mergeCell ref="K39:L39"/>
  </mergeCells>
  <printOptions/>
  <pageMargins left="0.7" right="0.7" top="0.75" bottom="0.75" header="0.3" footer="0.3"/>
  <pageSetup fitToHeight="0" fitToWidth="1" horizontalDpi="600" verticalDpi="600" orientation="portrait" paperSize="9" scale="57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SheetLayoutView="100" zoomScalePageLayoutView="0" workbookViewId="0" topLeftCell="A1">
      <selection activeCell="M27" sqref="M27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0.8984375" style="1" customWidth="1"/>
    <col min="13" max="15" width="12.59765625" style="1" customWidth="1"/>
    <col min="16" max="16" width="9" style="1" customWidth="1"/>
    <col min="17" max="17" width="12.3984375" style="1" bestFit="1" customWidth="1"/>
    <col min="18" max="18" width="10.8984375" style="1" bestFit="1" customWidth="1"/>
    <col min="19" max="19" width="11.8984375" style="1" bestFit="1" customWidth="1"/>
    <col min="20" max="16384" width="9" style="1" customWidth="1"/>
  </cols>
  <sheetData>
    <row r="1" spans="1:15" ht="15">
      <c r="A1" s="24"/>
      <c r="B1" s="25"/>
      <c r="C1" s="25"/>
      <c r="D1" s="25"/>
      <c r="E1" s="25"/>
      <c r="F1" s="25"/>
      <c r="G1" s="25"/>
      <c r="H1" s="25"/>
      <c r="I1" s="71"/>
      <c r="J1" s="72"/>
      <c r="K1" s="72"/>
      <c r="L1" s="25"/>
      <c r="M1" s="25"/>
      <c r="N1" s="25"/>
      <c r="O1" s="25"/>
    </row>
    <row r="2" spans="1:15" s="2" customFormat="1" ht="30" customHeight="1">
      <c r="A2" s="23">
        <v>5</v>
      </c>
      <c r="B2" s="241" t="s">
        <v>66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7" t="s">
        <v>145</v>
      </c>
      <c r="N2" s="247"/>
      <c r="O2" s="247"/>
    </row>
    <row r="3" spans="1:15" s="2" customFormat="1" ht="15" customHeight="1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7"/>
      <c r="L3" s="27"/>
      <c r="M3" s="27"/>
      <c r="N3" s="30"/>
      <c r="O3" s="30"/>
    </row>
    <row r="4" spans="1:15" s="2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  <c r="L4" s="27"/>
      <c r="M4" s="27"/>
      <c r="N4" s="30"/>
      <c r="O4" s="30"/>
    </row>
    <row r="5" spans="1:15" s="2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7"/>
      <c r="L5" s="27"/>
      <c r="M5" s="27"/>
      <c r="N5" s="30"/>
      <c r="O5" s="30"/>
    </row>
    <row r="6" spans="1:15" s="2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7"/>
      <c r="L6" s="27"/>
      <c r="M6" s="27"/>
      <c r="N6" s="30"/>
      <c r="O6" s="30"/>
    </row>
    <row r="7" spans="1:15" s="2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7"/>
      <c r="L7" s="27"/>
      <c r="M7" s="27"/>
      <c r="N7" s="30"/>
      <c r="O7" s="30"/>
    </row>
    <row r="8" spans="1:15" s="2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  <c r="N8" s="30"/>
      <c r="O8" s="30"/>
    </row>
    <row r="9" spans="1:15" s="2" customFormat="1" ht="15" customHeight="1">
      <c r="A9" s="243" t="s">
        <v>40</v>
      </c>
      <c r="B9" s="243"/>
      <c r="C9" s="243"/>
      <c r="D9" s="28"/>
      <c r="E9" s="23"/>
      <c r="F9" s="23"/>
      <c r="G9" s="23"/>
      <c r="H9" s="23"/>
      <c r="I9" s="23"/>
      <c r="J9" s="23"/>
      <c r="K9" s="27"/>
      <c r="L9" s="27"/>
      <c r="M9" s="27"/>
      <c r="N9" s="30"/>
      <c r="O9" s="30"/>
    </row>
    <row r="10" spans="1:15" s="2" customFormat="1" ht="30" customHeight="1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27"/>
      <c r="L10" s="27"/>
      <c r="M10" s="27"/>
      <c r="N10" s="30"/>
      <c r="O10" s="30"/>
    </row>
    <row r="11" spans="1:15" s="2" customFormat="1" ht="15" customHeight="1">
      <c r="A11" s="23"/>
      <c r="B11" s="23"/>
      <c r="C11" s="23"/>
      <c r="D11" s="290" t="s">
        <v>60</v>
      </c>
      <c r="E11" s="290"/>
      <c r="F11" s="290"/>
      <c r="G11" s="290"/>
      <c r="H11" s="290"/>
      <c r="I11" s="290"/>
      <c r="J11" s="290"/>
      <c r="K11" s="290"/>
      <c r="L11" s="23"/>
      <c r="M11" s="27"/>
      <c r="N11" s="27"/>
      <c r="O11" s="27"/>
    </row>
    <row r="12" spans="1:22" ht="15.75" thickBot="1">
      <c r="A12" s="25"/>
      <c r="B12" s="25"/>
      <c r="C12" s="25"/>
      <c r="D12" s="25"/>
      <c r="E12" s="25"/>
      <c r="F12" s="25"/>
      <c r="G12" s="25"/>
      <c r="H12" s="25"/>
      <c r="I12" s="71"/>
      <c r="J12" s="72"/>
      <c r="K12" s="72"/>
      <c r="L12" s="25"/>
      <c r="M12" s="25"/>
      <c r="N12" s="25"/>
      <c r="O12" s="25"/>
      <c r="R12" s="3"/>
      <c r="S12" s="3"/>
      <c r="U12" s="3"/>
      <c r="V12" s="3"/>
    </row>
    <row r="13" spans="1:22" ht="38.25">
      <c r="A13" s="248" t="s">
        <v>0</v>
      </c>
      <c r="B13" s="262" t="s">
        <v>1</v>
      </c>
      <c r="C13" s="250"/>
      <c r="D13" s="250"/>
      <c r="E13" s="250"/>
      <c r="F13" s="263"/>
      <c r="G13" s="248" t="s">
        <v>2</v>
      </c>
      <c r="H13" s="256" t="s">
        <v>3</v>
      </c>
      <c r="I13" s="257"/>
      <c r="J13" s="257"/>
      <c r="K13" s="266"/>
      <c r="L13" s="31" t="s">
        <v>4</v>
      </c>
      <c r="M13" s="31" t="s">
        <v>90</v>
      </c>
      <c r="N13" s="31" t="s">
        <v>91</v>
      </c>
      <c r="O13" s="31" t="s">
        <v>5</v>
      </c>
      <c r="R13" s="3"/>
      <c r="S13" s="3"/>
      <c r="U13" s="3"/>
      <c r="V13" s="3"/>
    </row>
    <row r="14" spans="1:22" ht="15.75" thickBot="1">
      <c r="A14" s="249"/>
      <c r="B14" s="264"/>
      <c r="C14" s="251"/>
      <c r="D14" s="251"/>
      <c r="E14" s="251"/>
      <c r="F14" s="265"/>
      <c r="G14" s="249"/>
      <c r="H14" s="258"/>
      <c r="I14" s="259"/>
      <c r="J14" s="259"/>
      <c r="K14" s="267"/>
      <c r="L14" s="32" t="s">
        <v>6</v>
      </c>
      <c r="M14" s="32" t="s">
        <v>6</v>
      </c>
      <c r="N14" s="32" t="s">
        <v>6</v>
      </c>
      <c r="O14" s="32" t="s">
        <v>6</v>
      </c>
      <c r="R14" s="3"/>
      <c r="S14" s="3"/>
      <c r="U14" s="3"/>
      <c r="V14" s="3"/>
    </row>
    <row r="15" spans="1:22" ht="15" customHeight="1" thickBot="1">
      <c r="A15" s="287" t="s">
        <v>63</v>
      </c>
      <c r="B15" s="245" t="s">
        <v>15</v>
      </c>
      <c r="C15" s="246"/>
      <c r="D15" s="246"/>
      <c r="E15" s="246"/>
      <c r="F15" s="268"/>
      <c r="G15" s="47" t="s">
        <v>20</v>
      </c>
      <c r="H15" s="73">
        <v>13.285</v>
      </c>
      <c r="I15" s="74"/>
      <c r="J15" s="75" t="s">
        <v>12</v>
      </c>
      <c r="K15" s="74"/>
      <c r="L15" s="139">
        <v>0</v>
      </c>
      <c r="M15" s="41">
        <f>ROUND(L15*H15,3)</f>
        <v>0</v>
      </c>
      <c r="N15" s="41">
        <f>O15-M15</f>
        <v>0</v>
      </c>
      <c r="O15" s="41">
        <f>ROUND(M15*1.23,3)</f>
        <v>0</v>
      </c>
      <c r="R15" s="3"/>
      <c r="S15" s="3"/>
      <c r="U15" s="3"/>
      <c r="V15" s="3"/>
    </row>
    <row r="16" spans="1:22" ht="15.75" thickBot="1">
      <c r="A16" s="287"/>
      <c r="B16" s="273" t="s">
        <v>22</v>
      </c>
      <c r="C16" s="273"/>
      <c r="D16" s="273"/>
      <c r="E16" s="273"/>
      <c r="F16" s="273"/>
      <c r="G16" s="33"/>
      <c r="H16" s="76"/>
      <c r="I16" s="77"/>
      <c r="J16" s="78"/>
      <c r="K16" s="79"/>
      <c r="L16" s="140"/>
      <c r="M16" s="58">
        <f>SUM(M15:M15)</f>
        <v>0</v>
      </c>
      <c r="N16" s="58">
        <f>SUM(N15:N15)</f>
        <v>0</v>
      </c>
      <c r="O16" s="58">
        <f>SUM(O15:O15)</f>
        <v>0</v>
      </c>
      <c r="R16" s="3"/>
      <c r="S16" s="3"/>
      <c r="U16" s="3"/>
      <c r="V16" s="3"/>
    </row>
    <row r="17" spans="1:22" ht="15.75" thickBot="1">
      <c r="A17" s="287"/>
      <c r="B17" s="277" t="s">
        <v>27</v>
      </c>
      <c r="C17" s="278"/>
      <c r="D17" s="278"/>
      <c r="E17" s="278"/>
      <c r="F17" s="279"/>
      <c r="G17" s="280" t="s">
        <v>20</v>
      </c>
      <c r="H17" s="80">
        <f>H15</f>
        <v>13.285</v>
      </c>
      <c r="I17" s="81"/>
      <c r="J17" s="82" t="s">
        <v>12</v>
      </c>
      <c r="K17" s="83"/>
      <c r="L17" s="141">
        <v>0</v>
      </c>
      <c r="M17" s="41">
        <f>ROUND(L17*H17,3)</f>
        <v>0</v>
      </c>
      <c r="N17" s="41">
        <f>O17-M17</f>
        <v>0</v>
      </c>
      <c r="O17" s="41">
        <f>ROUND(M17*1.23,3)</f>
        <v>0</v>
      </c>
      <c r="R17" s="3"/>
      <c r="S17" s="3"/>
      <c r="U17" s="3"/>
      <c r="V17" s="3"/>
    </row>
    <row r="18" spans="1:22" ht="15.75" thickBot="1">
      <c r="A18" s="287"/>
      <c r="B18" s="288" t="s">
        <v>28</v>
      </c>
      <c r="C18" s="288"/>
      <c r="D18" s="288"/>
      <c r="E18" s="288"/>
      <c r="F18" s="288"/>
      <c r="G18" s="281"/>
      <c r="H18" s="190">
        <v>0.045</v>
      </c>
      <c r="I18" s="84" t="s">
        <v>32</v>
      </c>
      <c r="J18" s="85">
        <v>12</v>
      </c>
      <c r="K18" s="86" t="s">
        <v>31</v>
      </c>
      <c r="L18" s="142">
        <v>0</v>
      </c>
      <c r="M18" s="41">
        <f>ROUND(L18*H18,3)</f>
        <v>0</v>
      </c>
      <c r="N18" s="87">
        <f>O18-M18</f>
        <v>0</v>
      </c>
      <c r="O18" s="41">
        <f>ROUND(M18*1.23,3)</f>
        <v>0</v>
      </c>
      <c r="R18" s="3"/>
      <c r="S18" s="3"/>
      <c r="U18" s="3"/>
      <c r="V18" s="3"/>
    </row>
    <row r="19" spans="1:22" ht="15.75" thickBot="1">
      <c r="A19" s="287"/>
      <c r="B19" s="270" t="s">
        <v>29</v>
      </c>
      <c r="C19" s="270"/>
      <c r="D19" s="270"/>
      <c r="E19" s="270"/>
      <c r="F19" s="270"/>
      <c r="G19" s="281"/>
      <c r="H19" s="190">
        <v>0.045</v>
      </c>
      <c r="I19" s="81" t="s">
        <v>32</v>
      </c>
      <c r="J19" s="88">
        <v>12</v>
      </c>
      <c r="K19" s="89" t="s">
        <v>31</v>
      </c>
      <c r="L19" s="142">
        <v>0</v>
      </c>
      <c r="M19" s="41">
        <f>ROUND(L19*H19,3)</f>
        <v>0</v>
      </c>
      <c r="N19" s="87">
        <f>O19-M19</f>
        <v>0</v>
      </c>
      <c r="O19" s="41">
        <f>ROUND(M19*1.23,3)</f>
        <v>0</v>
      </c>
      <c r="R19" s="3"/>
      <c r="S19" s="3"/>
      <c r="U19" s="3"/>
      <c r="V19" s="3"/>
    </row>
    <row r="20" spans="1:22" ht="15.75" thickBot="1">
      <c r="A20" s="287"/>
      <c r="B20" s="269" t="s">
        <v>30</v>
      </c>
      <c r="C20" s="270"/>
      <c r="D20" s="270"/>
      <c r="E20" s="270"/>
      <c r="F20" s="270"/>
      <c r="G20" s="281"/>
      <c r="H20" s="136">
        <f>H15</f>
        <v>13.285</v>
      </c>
      <c r="I20" s="90"/>
      <c r="J20" s="91" t="s">
        <v>12</v>
      </c>
      <c r="K20" s="92"/>
      <c r="L20" s="142">
        <v>0</v>
      </c>
      <c r="M20" s="41">
        <f>ROUND(L20*H20,3)</f>
        <v>0</v>
      </c>
      <c r="N20" s="87">
        <f>O20-M20</f>
        <v>0</v>
      </c>
      <c r="O20" s="41">
        <f>ROUND(M20*1.23,3)</f>
        <v>0</v>
      </c>
      <c r="R20" s="3"/>
      <c r="S20" s="3"/>
      <c r="V20" s="3"/>
    </row>
    <row r="21" spans="1:19" ht="15.75" thickBot="1">
      <c r="A21" s="287"/>
      <c r="B21" s="93" t="s">
        <v>75</v>
      </c>
      <c r="C21" s="94"/>
      <c r="D21" s="94"/>
      <c r="E21" s="94"/>
      <c r="F21" s="95"/>
      <c r="G21" s="281"/>
      <c r="H21" s="96">
        <v>1</v>
      </c>
      <c r="I21" s="81" t="s">
        <v>32</v>
      </c>
      <c r="J21" s="88">
        <v>12</v>
      </c>
      <c r="K21" s="97" t="s">
        <v>31</v>
      </c>
      <c r="L21" s="22">
        <v>0</v>
      </c>
      <c r="M21" s="41">
        <f>ROUND(L21*H21,3)</f>
        <v>0</v>
      </c>
      <c r="N21" s="98">
        <f>O21-M21</f>
        <v>0</v>
      </c>
      <c r="O21" s="41">
        <f>ROUND(M21*1.23,3)</f>
        <v>0</v>
      </c>
      <c r="R21" s="3"/>
      <c r="S21" s="3"/>
    </row>
    <row r="22" spans="1:19" ht="15.75" thickBot="1">
      <c r="A22" s="287"/>
      <c r="B22" s="284" t="s">
        <v>76</v>
      </c>
      <c r="C22" s="273"/>
      <c r="D22" s="273"/>
      <c r="E22" s="273"/>
      <c r="F22" s="289"/>
      <c r="G22" s="99"/>
      <c r="H22" s="100" t="s">
        <v>8</v>
      </c>
      <c r="I22" s="101"/>
      <c r="J22" s="102"/>
      <c r="K22" s="103"/>
      <c r="L22" s="104"/>
      <c r="M22" s="105">
        <f>SUM(M17:M21)</f>
        <v>0</v>
      </c>
      <c r="N22" s="105">
        <f>SUM(N17:N21)</f>
        <v>0</v>
      </c>
      <c r="O22" s="105">
        <f>SUM(O17:O21)</f>
        <v>0</v>
      </c>
      <c r="R22" s="3"/>
      <c r="S22" s="3"/>
    </row>
    <row r="23" spans="1:19" ht="15" customHeight="1" thickBot="1">
      <c r="A23" s="249"/>
      <c r="B23" s="284" t="s">
        <v>7</v>
      </c>
      <c r="C23" s="285"/>
      <c r="D23" s="285"/>
      <c r="E23" s="285"/>
      <c r="F23" s="286"/>
      <c r="G23" s="106"/>
      <c r="H23" s="107"/>
      <c r="I23" s="108"/>
      <c r="J23" s="109"/>
      <c r="K23" s="108"/>
      <c r="L23" s="110"/>
      <c r="M23" s="58">
        <f>M16+M22</f>
        <v>0</v>
      </c>
      <c r="N23" s="58">
        <f>N16+N22</f>
        <v>0</v>
      </c>
      <c r="O23" s="58">
        <f>O16+O22</f>
        <v>0</v>
      </c>
      <c r="R23" s="3"/>
      <c r="S23" s="3"/>
    </row>
    <row r="24" spans="1:19" ht="15" customHeight="1">
      <c r="A24" s="59"/>
      <c r="B24" s="60"/>
      <c r="C24" s="61"/>
      <c r="D24" s="61"/>
      <c r="E24" s="61"/>
      <c r="F24" s="61"/>
      <c r="G24" s="62"/>
      <c r="H24" s="63"/>
      <c r="I24" s="63"/>
      <c r="J24" s="111"/>
      <c r="K24" s="111"/>
      <c r="L24" s="63"/>
      <c r="M24" s="64"/>
      <c r="N24" s="64"/>
      <c r="O24" s="64"/>
      <c r="R24" s="3"/>
      <c r="S24" s="3"/>
    </row>
    <row r="25" spans="1:19" ht="15.75" thickBot="1">
      <c r="A25" s="25"/>
      <c r="B25" s="25"/>
      <c r="C25" s="25"/>
      <c r="D25" s="25"/>
      <c r="E25" s="25"/>
      <c r="F25" s="25"/>
      <c r="G25" s="25"/>
      <c r="H25" s="25"/>
      <c r="I25" s="71"/>
      <c r="J25" s="72"/>
      <c r="K25" s="72"/>
      <c r="L25" s="274" t="s">
        <v>19</v>
      </c>
      <c r="M25" s="274"/>
      <c r="N25" s="274"/>
      <c r="O25" s="274"/>
      <c r="R25" s="3"/>
      <c r="S25" s="3"/>
    </row>
    <row r="26" spans="1:15" s="12" customFormat="1" ht="26.25" thickBo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275"/>
      <c r="L26" s="276"/>
      <c r="M26" s="113" t="s">
        <v>9</v>
      </c>
      <c r="N26" s="113" t="s">
        <v>10</v>
      </c>
      <c r="O26" s="113" t="s">
        <v>45</v>
      </c>
    </row>
    <row r="27" spans="1:15" ht="15.75" customHeight="1" thickBot="1">
      <c r="A27" s="25"/>
      <c r="B27" s="25"/>
      <c r="C27" s="25"/>
      <c r="D27" s="25"/>
      <c r="E27" s="25"/>
      <c r="F27" s="25"/>
      <c r="G27" s="25"/>
      <c r="H27" s="25"/>
      <c r="I27" s="71"/>
      <c r="J27" s="72"/>
      <c r="K27" s="271" t="s">
        <v>65</v>
      </c>
      <c r="L27" s="272"/>
      <c r="M27" s="114">
        <f>M23</f>
        <v>0</v>
      </c>
      <c r="N27" s="114">
        <f>N23</f>
        <v>0</v>
      </c>
      <c r="O27" s="114">
        <f>O23</f>
        <v>0</v>
      </c>
    </row>
    <row r="28" spans="1:15" ht="15.75" thickBot="1">
      <c r="A28" s="25"/>
      <c r="B28" s="25"/>
      <c r="C28" s="25"/>
      <c r="D28" s="25"/>
      <c r="E28" s="25"/>
      <c r="F28" s="25"/>
      <c r="G28" s="25"/>
      <c r="H28" s="25"/>
      <c r="I28" s="71"/>
      <c r="J28" s="72"/>
      <c r="K28" s="282" t="s">
        <v>11</v>
      </c>
      <c r="L28" s="283"/>
      <c r="M28" s="115">
        <f>SUM(M27:M27)</f>
        <v>0</v>
      </c>
      <c r="N28" s="115">
        <f>SUM(N27:N27)</f>
        <v>0</v>
      </c>
      <c r="O28" s="115">
        <f>SUM(O27:O27)</f>
        <v>0</v>
      </c>
    </row>
    <row r="29" spans="1:17" s="4" customFormat="1" ht="15" customHeight="1">
      <c r="A29" s="59"/>
      <c r="B29" s="60"/>
      <c r="C29" s="61"/>
      <c r="D29" s="61"/>
      <c r="E29" s="61"/>
      <c r="F29" s="61"/>
      <c r="G29" s="62"/>
      <c r="H29" s="63"/>
      <c r="I29" s="63"/>
      <c r="J29" s="63"/>
      <c r="K29" s="64"/>
      <c r="L29" s="64"/>
      <c r="M29" s="64"/>
      <c r="N29" s="61"/>
      <c r="O29" s="61"/>
      <c r="P29" s="7"/>
      <c r="Q29" s="7"/>
    </row>
    <row r="30" spans="1:17" s="4" customFormat="1" ht="15" customHeight="1">
      <c r="A30" s="59"/>
      <c r="B30" s="60"/>
      <c r="C30" s="61"/>
      <c r="D30" s="61"/>
      <c r="E30" s="61"/>
      <c r="F30" s="61"/>
      <c r="G30" s="62"/>
      <c r="H30" s="202"/>
      <c r="I30" s="63"/>
      <c r="J30" s="63"/>
      <c r="K30" s="64"/>
      <c r="L30" s="64"/>
      <c r="M30" s="64"/>
      <c r="N30" s="61"/>
      <c r="O30" s="61"/>
      <c r="P30" s="7"/>
      <c r="Q30" s="7"/>
    </row>
    <row r="31" spans="1:17" s="4" customFormat="1" ht="15" customHeight="1">
      <c r="A31" s="59"/>
      <c r="B31" s="60"/>
      <c r="C31" s="61"/>
      <c r="D31" s="61"/>
      <c r="E31" s="61"/>
      <c r="F31" s="61"/>
      <c r="G31" s="62"/>
      <c r="H31" s="63"/>
      <c r="I31" s="63"/>
      <c r="J31" s="63"/>
      <c r="K31" s="64"/>
      <c r="L31" s="64"/>
      <c r="M31" s="64"/>
      <c r="N31" s="61"/>
      <c r="O31" s="61"/>
      <c r="P31" s="7"/>
      <c r="Q31" s="7"/>
    </row>
    <row r="32" spans="1:17" s="4" customFormat="1" ht="15" customHeight="1">
      <c r="A32" s="59"/>
      <c r="B32" s="60"/>
      <c r="C32" s="61"/>
      <c r="D32" s="61"/>
      <c r="E32" s="61"/>
      <c r="F32" s="61"/>
      <c r="G32" s="62"/>
      <c r="H32" s="63"/>
      <c r="I32" s="63"/>
      <c r="J32" s="63"/>
      <c r="K32" s="64"/>
      <c r="L32" s="64"/>
      <c r="M32" s="64"/>
      <c r="N32" s="61"/>
      <c r="O32" s="61"/>
      <c r="P32" s="7"/>
      <c r="Q32" s="7"/>
    </row>
    <row r="33" spans="1:17" s="4" customFormat="1" ht="15" customHeight="1">
      <c r="A33" s="59"/>
      <c r="B33" s="60"/>
      <c r="C33" s="61"/>
      <c r="D33" s="61"/>
      <c r="E33" s="61"/>
      <c r="F33" s="61"/>
      <c r="G33" s="62"/>
      <c r="H33" s="63"/>
      <c r="I33" s="63"/>
      <c r="J33" s="63"/>
      <c r="K33" s="64"/>
      <c r="L33" s="64"/>
      <c r="M33" s="64"/>
      <c r="N33" s="61"/>
      <c r="O33" s="61"/>
      <c r="P33" s="7"/>
      <c r="Q33" s="7"/>
    </row>
    <row r="34" spans="1:17" s="10" customFormat="1" ht="15" customHeight="1">
      <c r="A34" s="60"/>
      <c r="B34" s="243" t="s">
        <v>41</v>
      </c>
      <c r="C34" s="243"/>
      <c r="D34" s="243"/>
      <c r="E34" s="65"/>
      <c r="F34" s="65"/>
      <c r="G34" s="62"/>
      <c r="H34" s="63"/>
      <c r="I34" s="65"/>
      <c r="J34" s="65"/>
      <c r="K34" s="65"/>
      <c r="L34" s="243" t="s">
        <v>47</v>
      </c>
      <c r="M34" s="243"/>
      <c r="N34" s="243"/>
      <c r="O34" s="28"/>
      <c r="Q34" s="11"/>
    </row>
    <row r="35" spans="1:17" s="8" customFormat="1" ht="15" customHeight="1">
      <c r="A35" s="66"/>
      <c r="B35" s="66"/>
      <c r="C35" s="67" t="s">
        <v>42</v>
      </c>
      <c r="D35" s="68"/>
      <c r="E35" s="68"/>
      <c r="F35" s="68"/>
      <c r="G35" s="69"/>
      <c r="H35" s="70"/>
      <c r="I35" s="68"/>
      <c r="J35" s="68"/>
      <c r="K35" s="68"/>
      <c r="L35" s="70"/>
      <c r="M35" s="67" t="s">
        <v>43</v>
      </c>
      <c r="N35" s="68"/>
      <c r="O35" s="29"/>
      <c r="Q35" s="9"/>
    </row>
    <row r="36" spans="1:15" ht="15">
      <c r="A36" s="25"/>
      <c r="B36" s="25"/>
      <c r="C36" s="25"/>
      <c r="D36" s="25"/>
      <c r="E36" s="25"/>
      <c r="F36" s="25"/>
      <c r="G36" s="25"/>
      <c r="H36" s="25"/>
      <c r="I36" s="71"/>
      <c r="J36" s="72"/>
      <c r="K36" s="72"/>
      <c r="L36" s="25"/>
      <c r="M36" s="25"/>
      <c r="N36" s="25"/>
      <c r="O36" s="25"/>
    </row>
  </sheetData>
  <sheetProtection/>
  <mergeCells count="25">
    <mergeCell ref="B2:L2"/>
    <mergeCell ref="M2:O2"/>
    <mergeCell ref="A9:C9"/>
    <mergeCell ref="A10:C10"/>
    <mergeCell ref="D11:K11"/>
    <mergeCell ref="A13:A14"/>
    <mergeCell ref="B13:F14"/>
    <mergeCell ref="G13:G14"/>
    <mergeCell ref="H13:K14"/>
    <mergeCell ref="A15:A23"/>
    <mergeCell ref="B15:F15"/>
    <mergeCell ref="B16:F16"/>
    <mergeCell ref="B17:F17"/>
    <mergeCell ref="G17:G21"/>
    <mergeCell ref="B18:F18"/>
    <mergeCell ref="B19:F19"/>
    <mergeCell ref="B20:F20"/>
    <mergeCell ref="B22:F22"/>
    <mergeCell ref="B23:F23"/>
    <mergeCell ref="L25:O25"/>
    <mergeCell ref="K26:L26"/>
    <mergeCell ref="K27:L27"/>
    <mergeCell ref="K28:L28"/>
    <mergeCell ref="B34:D34"/>
    <mergeCell ref="L34:N34"/>
  </mergeCells>
  <printOptions/>
  <pageMargins left="0.7" right="0.7" top="0.75" bottom="0.75" header="0.3" footer="0.3"/>
  <pageSetup fitToHeight="0" fitToWidth="1" horizontalDpi="600" verticalDpi="600" orientation="portrait" paperSize="9" scale="57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view="pageBreakPreview" zoomScaleSheetLayoutView="100" zoomScalePageLayoutView="0" workbookViewId="0" topLeftCell="A7">
      <selection activeCell="Q21" sqref="Q21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6.09765625" style="1" customWidth="1"/>
    <col min="10" max="10" width="10.8984375" style="1" customWidth="1"/>
    <col min="11" max="13" width="12.59765625" style="1" customWidth="1"/>
    <col min="14" max="14" width="9" style="1" customWidth="1"/>
    <col min="15" max="15" width="12.3984375" style="1" bestFit="1" customWidth="1"/>
    <col min="16" max="16" width="10.8984375" style="1" bestFit="1" customWidth="1"/>
    <col min="17" max="17" width="11.8984375" style="1" bestFit="1" customWidth="1"/>
    <col min="18" max="16384" width="9" style="1" customWidth="1"/>
  </cols>
  <sheetData>
    <row r="1" spans="1:13" ht="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30" customHeight="1">
      <c r="A2" s="23">
        <v>6</v>
      </c>
      <c r="B2" s="241" t="s">
        <v>49</v>
      </c>
      <c r="C2" s="241"/>
      <c r="D2" s="241"/>
      <c r="E2" s="241"/>
      <c r="F2" s="241"/>
      <c r="G2" s="241"/>
      <c r="H2" s="241"/>
      <c r="I2" s="241"/>
      <c r="J2" s="241"/>
      <c r="K2" s="247" t="s">
        <v>146</v>
      </c>
      <c r="L2" s="247"/>
      <c r="M2" s="247"/>
    </row>
    <row r="3" spans="1:13" s="2" customFormat="1" ht="15" customHeight="1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7"/>
      <c r="L3" s="27"/>
      <c r="M3" s="27"/>
    </row>
    <row r="4" spans="1:13" s="2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  <c r="L4" s="27"/>
      <c r="M4" s="27"/>
    </row>
    <row r="5" spans="1:13" s="2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7"/>
      <c r="L5" s="27"/>
      <c r="M5" s="27"/>
    </row>
    <row r="6" spans="1:13" s="2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7"/>
      <c r="L6" s="27"/>
      <c r="M6" s="27"/>
    </row>
    <row r="7" spans="1:13" s="2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7"/>
      <c r="L7" s="27"/>
      <c r="M7" s="27"/>
    </row>
    <row r="8" spans="1:13" s="2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</row>
    <row r="9" spans="1:13" s="2" customFormat="1" ht="15" customHeight="1">
      <c r="A9" s="243" t="s">
        <v>40</v>
      </c>
      <c r="B9" s="243"/>
      <c r="C9" s="243"/>
      <c r="D9" s="28"/>
      <c r="E9" s="23"/>
      <c r="F9" s="23"/>
      <c r="G9" s="23"/>
      <c r="H9" s="23"/>
      <c r="I9" s="23"/>
      <c r="J9" s="23"/>
      <c r="K9" s="27"/>
      <c r="L9" s="27"/>
      <c r="M9" s="27"/>
    </row>
    <row r="10" spans="1:13" s="2" customFormat="1" ht="30" customHeight="1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27"/>
      <c r="L10" s="27"/>
      <c r="M10" s="27"/>
    </row>
    <row r="11" spans="1:13" s="2" customFormat="1" ht="15" customHeight="1">
      <c r="A11" s="30"/>
      <c r="B11" s="30"/>
      <c r="C11" s="30"/>
      <c r="D11" s="290" t="s">
        <v>60</v>
      </c>
      <c r="E11" s="290"/>
      <c r="F11" s="290"/>
      <c r="G11" s="290"/>
      <c r="H11" s="290"/>
      <c r="I11" s="290"/>
      <c r="J11" s="290"/>
      <c r="K11" s="290"/>
      <c r="L11" s="27"/>
      <c r="M11" s="27"/>
    </row>
    <row r="12" spans="1:20" ht="15.75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P12" s="3"/>
      <c r="Q12" s="3"/>
      <c r="S12" s="3"/>
      <c r="T12" s="3"/>
    </row>
    <row r="13" spans="1:20" ht="38.25">
      <c r="A13" s="248" t="s">
        <v>0</v>
      </c>
      <c r="B13" s="250" t="s">
        <v>34</v>
      </c>
      <c r="C13" s="250"/>
      <c r="D13" s="250"/>
      <c r="E13" s="250"/>
      <c r="F13" s="250"/>
      <c r="G13" s="248" t="s">
        <v>2</v>
      </c>
      <c r="H13" s="256" t="s">
        <v>3</v>
      </c>
      <c r="I13" s="257"/>
      <c r="J13" s="31" t="s">
        <v>4</v>
      </c>
      <c r="K13" s="31" t="s">
        <v>90</v>
      </c>
      <c r="L13" s="31" t="s">
        <v>91</v>
      </c>
      <c r="M13" s="31" t="s">
        <v>5</v>
      </c>
      <c r="P13" s="3"/>
      <c r="Q13" s="3"/>
      <c r="S13" s="3"/>
      <c r="T13" s="3"/>
    </row>
    <row r="14" spans="1:20" ht="15.75" thickBot="1">
      <c r="A14" s="249"/>
      <c r="B14" s="251"/>
      <c r="C14" s="251"/>
      <c r="D14" s="251"/>
      <c r="E14" s="251"/>
      <c r="F14" s="251"/>
      <c r="G14" s="249"/>
      <c r="H14" s="258"/>
      <c r="I14" s="259"/>
      <c r="J14" s="32" t="s">
        <v>6</v>
      </c>
      <c r="K14" s="32" t="s">
        <v>6</v>
      </c>
      <c r="L14" s="32" t="s">
        <v>6</v>
      </c>
      <c r="M14" s="32" t="s">
        <v>6</v>
      </c>
      <c r="P14" s="3"/>
      <c r="Q14" s="3"/>
      <c r="S14" s="3"/>
      <c r="T14" s="3"/>
    </row>
    <row r="15" spans="1:20" ht="15" customHeight="1" thickBot="1">
      <c r="A15" s="33" t="s">
        <v>23</v>
      </c>
      <c r="B15" s="245" t="s">
        <v>15</v>
      </c>
      <c r="C15" s="246"/>
      <c r="D15" s="246"/>
      <c r="E15" s="246"/>
      <c r="F15" s="246"/>
      <c r="G15" s="34" t="s">
        <v>20</v>
      </c>
      <c r="H15" s="116">
        <v>29.402</v>
      </c>
      <c r="I15" s="36" t="s">
        <v>12</v>
      </c>
      <c r="J15" s="19">
        <v>0</v>
      </c>
      <c r="K15" s="37">
        <f>ROUND(J15*H15,3)</f>
        <v>0</v>
      </c>
      <c r="L15" s="37">
        <f aca="true" t="shared" si="0" ref="L15:L39">M15-K15</f>
        <v>0</v>
      </c>
      <c r="M15" s="37">
        <f>ROUND(K15*1.23,3)</f>
        <v>0</v>
      </c>
      <c r="P15" s="3"/>
      <c r="Q15" s="3"/>
      <c r="S15" s="3"/>
      <c r="T15" s="3"/>
    </row>
    <row r="16" spans="1:20" ht="15" customHeight="1" thickBot="1">
      <c r="A16" s="33" t="s">
        <v>33</v>
      </c>
      <c r="B16" s="245" t="s">
        <v>15</v>
      </c>
      <c r="C16" s="246"/>
      <c r="D16" s="246"/>
      <c r="E16" s="246"/>
      <c r="F16" s="246"/>
      <c r="G16" s="34" t="s">
        <v>20</v>
      </c>
      <c r="H16" s="116">
        <v>2827.897</v>
      </c>
      <c r="I16" s="36" t="s">
        <v>12</v>
      </c>
      <c r="J16" s="19">
        <v>0</v>
      </c>
      <c r="K16" s="37">
        <f aca="true" t="shared" si="1" ref="K16:K39">ROUND(J16*H16,3)</f>
        <v>0</v>
      </c>
      <c r="L16" s="37">
        <f t="shared" si="0"/>
        <v>0</v>
      </c>
      <c r="M16" s="37">
        <f aca="true" t="shared" si="2" ref="M16:M40">ROUND(K16*1.23,3)</f>
        <v>0</v>
      </c>
      <c r="P16" s="3"/>
      <c r="Q16" s="3"/>
      <c r="S16" s="3"/>
      <c r="T16" s="3"/>
    </row>
    <row r="17" spans="1:20" ht="15" customHeight="1" thickBot="1">
      <c r="A17" s="248" t="s">
        <v>26</v>
      </c>
      <c r="B17" s="252" t="s">
        <v>15</v>
      </c>
      <c r="C17" s="253"/>
      <c r="D17" s="253"/>
      <c r="E17" s="253"/>
      <c r="F17" s="253"/>
      <c r="G17" s="38" t="s">
        <v>18</v>
      </c>
      <c r="H17" s="117">
        <v>794.556</v>
      </c>
      <c r="I17" s="40" t="s">
        <v>12</v>
      </c>
      <c r="J17" s="20">
        <v>0</v>
      </c>
      <c r="K17" s="37">
        <f t="shared" si="1"/>
        <v>0</v>
      </c>
      <c r="L17" s="41">
        <f t="shared" si="0"/>
        <v>0</v>
      </c>
      <c r="M17" s="37">
        <f t="shared" si="2"/>
        <v>0</v>
      </c>
      <c r="P17" s="3"/>
      <c r="Q17" s="3"/>
      <c r="S17" s="3"/>
      <c r="T17" s="3"/>
    </row>
    <row r="18" spans="1:20" ht="15" customHeight="1" thickBot="1">
      <c r="A18" s="287"/>
      <c r="B18" s="254" t="s">
        <v>16</v>
      </c>
      <c r="C18" s="255"/>
      <c r="D18" s="255"/>
      <c r="E18" s="255"/>
      <c r="F18" s="255"/>
      <c r="G18" s="42" t="s">
        <v>17</v>
      </c>
      <c r="H18" s="118">
        <v>1872.145</v>
      </c>
      <c r="I18" s="44" t="s">
        <v>12</v>
      </c>
      <c r="J18" s="21">
        <v>0</v>
      </c>
      <c r="K18" s="37">
        <f t="shared" si="1"/>
        <v>0</v>
      </c>
      <c r="L18" s="45">
        <f>M18-K18</f>
        <v>0</v>
      </c>
      <c r="M18" s="37">
        <f t="shared" si="2"/>
        <v>0</v>
      </c>
      <c r="P18" s="3"/>
      <c r="Q18" s="3"/>
      <c r="S18" s="3"/>
      <c r="T18" s="3"/>
    </row>
    <row r="19" spans="1:20" ht="15" customHeight="1" thickBot="1">
      <c r="A19" s="306"/>
      <c r="B19" s="245" t="s">
        <v>70</v>
      </c>
      <c r="C19" s="246"/>
      <c r="D19" s="246"/>
      <c r="E19" s="246"/>
      <c r="F19" s="246"/>
      <c r="G19" s="34" t="s">
        <v>20</v>
      </c>
      <c r="H19" s="116">
        <v>0</v>
      </c>
      <c r="I19" s="36" t="s">
        <v>12</v>
      </c>
      <c r="J19" s="19">
        <v>0</v>
      </c>
      <c r="K19" s="37">
        <f>ROUND(J19*H19,3)</f>
        <v>0</v>
      </c>
      <c r="L19" s="37">
        <f>M19-K19</f>
        <v>0</v>
      </c>
      <c r="M19" s="37">
        <f>ROUND(K19*1.23,3)</f>
        <v>0</v>
      </c>
      <c r="P19" s="3"/>
      <c r="Q19" s="3"/>
      <c r="S19" s="3"/>
      <c r="T19" s="3"/>
    </row>
    <row r="20" spans="1:20" ht="15" customHeight="1" thickBot="1" thickTop="1">
      <c r="A20" s="307" t="s">
        <v>111</v>
      </c>
      <c r="B20" s="149" t="s">
        <v>112</v>
      </c>
      <c r="C20" s="150"/>
      <c r="D20" s="150"/>
      <c r="E20" s="150"/>
      <c r="F20" s="150"/>
      <c r="G20" s="38" t="s">
        <v>18</v>
      </c>
      <c r="H20" s="117">
        <v>3.18</v>
      </c>
      <c r="I20" s="160" t="s">
        <v>12</v>
      </c>
      <c r="J20" s="21">
        <v>0</v>
      </c>
      <c r="K20" s="37">
        <f t="shared" si="1"/>
        <v>0</v>
      </c>
      <c r="L20" s="45">
        <f>M20-K20</f>
        <v>0</v>
      </c>
      <c r="M20" s="37">
        <f t="shared" si="2"/>
        <v>0</v>
      </c>
      <c r="P20" s="3"/>
      <c r="Q20" s="3"/>
      <c r="S20" s="3"/>
      <c r="T20" s="3"/>
    </row>
    <row r="21" spans="1:20" ht="15" customHeight="1" thickBot="1">
      <c r="A21" s="249"/>
      <c r="B21" s="254" t="s">
        <v>16</v>
      </c>
      <c r="C21" s="255"/>
      <c r="D21" s="255"/>
      <c r="E21" s="255"/>
      <c r="F21" s="255"/>
      <c r="G21" s="42" t="s">
        <v>17</v>
      </c>
      <c r="H21" s="118">
        <v>12.495</v>
      </c>
      <c r="I21" s="44" t="s">
        <v>12</v>
      </c>
      <c r="J21" s="21">
        <v>0</v>
      </c>
      <c r="K21" s="37">
        <f>ROUND(J21*H21,3)</f>
        <v>0</v>
      </c>
      <c r="L21" s="45">
        <f>M21-K21</f>
        <v>0</v>
      </c>
      <c r="M21" s="37">
        <f>ROUND(K21*1.23,3)</f>
        <v>0</v>
      </c>
      <c r="P21" s="3"/>
      <c r="Q21" s="3"/>
      <c r="S21" s="3"/>
      <c r="T21" s="3"/>
    </row>
    <row r="22" spans="1:20" ht="15" customHeight="1" thickBot="1">
      <c r="A22" s="248" t="s">
        <v>89</v>
      </c>
      <c r="B22" s="252" t="s">
        <v>15</v>
      </c>
      <c r="C22" s="253"/>
      <c r="D22" s="253"/>
      <c r="E22" s="253"/>
      <c r="F22" s="253"/>
      <c r="G22" s="38" t="s">
        <v>74</v>
      </c>
      <c r="H22" s="117">
        <v>178.612</v>
      </c>
      <c r="I22" s="40" t="s">
        <v>12</v>
      </c>
      <c r="J22" s="20">
        <v>0</v>
      </c>
      <c r="K22" s="37">
        <f t="shared" si="1"/>
        <v>0</v>
      </c>
      <c r="L22" s="41">
        <f t="shared" si="0"/>
        <v>0</v>
      </c>
      <c r="M22" s="37">
        <f t="shared" si="2"/>
        <v>0</v>
      </c>
      <c r="P22" s="3"/>
      <c r="Q22" s="3"/>
      <c r="S22" s="3"/>
      <c r="T22" s="3"/>
    </row>
    <row r="23" spans="1:20" ht="15" customHeight="1" thickBot="1">
      <c r="A23" s="287"/>
      <c r="B23" s="260" t="s">
        <v>16</v>
      </c>
      <c r="C23" s="261"/>
      <c r="D23" s="261"/>
      <c r="E23" s="261"/>
      <c r="F23" s="261"/>
      <c r="G23" s="47" t="s">
        <v>71</v>
      </c>
      <c r="H23" s="119">
        <v>87.817</v>
      </c>
      <c r="I23" s="49" t="s">
        <v>12</v>
      </c>
      <c r="J23" s="22">
        <v>0</v>
      </c>
      <c r="K23" s="37">
        <f t="shared" si="1"/>
        <v>0</v>
      </c>
      <c r="L23" s="50">
        <f t="shared" si="0"/>
        <v>0</v>
      </c>
      <c r="M23" s="37">
        <f t="shared" si="2"/>
        <v>0</v>
      </c>
      <c r="P23" s="3"/>
      <c r="Q23" s="3"/>
      <c r="S23" s="3"/>
      <c r="T23" s="3"/>
    </row>
    <row r="24" spans="1:20" ht="15" customHeight="1" thickBot="1">
      <c r="A24" s="249"/>
      <c r="B24" s="304" t="s">
        <v>70</v>
      </c>
      <c r="C24" s="305"/>
      <c r="D24" s="305"/>
      <c r="E24" s="305"/>
      <c r="F24" s="305"/>
      <c r="G24" s="122" t="s">
        <v>72</v>
      </c>
      <c r="H24" s="132">
        <v>879.257</v>
      </c>
      <c r="I24" s="133" t="s">
        <v>12</v>
      </c>
      <c r="J24" s="145">
        <v>0</v>
      </c>
      <c r="K24" s="37">
        <f t="shared" si="1"/>
        <v>0</v>
      </c>
      <c r="L24" s="98">
        <f t="shared" si="0"/>
        <v>0</v>
      </c>
      <c r="M24" s="37">
        <f t="shared" si="2"/>
        <v>0</v>
      </c>
      <c r="P24" s="3"/>
      <c r="Q24" s="3"/>
      <c r="S24" s="3"/>
      <c r="T24" s="3"/>
    </row>
    <row r="25" spans="1:20" ht="15" customHeight="1" thickBot="1">
      <c r="A25" s="33" t="s">
        <v>24</v>
      </c>
      <c r="B25" s="245" t="s">
        <v>15</v>
      </c>
      <c r="C25" s="246"/>
      <c r="D25" s="246"/>
      <c r="E25" s="246"/>
      <c r="F25" s="246"/>
      <c r="G25" s="34" t="s">
        <v>20</v>
      </c>
      <c r="H25" s="116">
        <v>667.456</v>
      </c>
      <c r="I25" s="36" t="s">
        <v>12</v>
      </c>
      <c r="J25" s="19">
        <v>0</v>
      </c>
      <c r="K25" s="37">
        <f t="shared" si="1"/>
        <v>0</v>
      </c>
      <c r="L25" s="37">
        <f t="shared" si="0"/>
        <v>0</v>
      </c>
      <c r="M25" s="37">
        <f t="shared" si="2"/>
        <v>0</v>
      </c>
      <c r="P25" s="3"/>
      <c r="Q25" s="3"/>
      <c r="S25" s="3"/>
      <c r="T25" s="3"/>
    </row>
    <row r="26" spans="1:20" ht="15" customHeight="1" thickBot="1">
      <c r="A26" s="248" t="s">
        <v>35</v>
      </c>
      <c r="B26" s="252" t="s">
        <v>15</v>
      </c>
      <c r="C26" s="253"/>
      <c r="D26" s="253"/>
      <c r="E26" s="253"/>
      <c r="F26" s="253"/>
      <c r="G26" s="38" t="s">
        <v>18</v>
      </c>
      <c r="H26" s="117">
        <v>63.766</v>
      </c>
      <c r="I26" s="40" t="s">
        <v>12</v>
      </c>
      <c r="J26" s="20">
        <v>0</v>
      </c>
      <c r="K26" s="37">
        <f t="shared" si="1"/>
        <v>0</v>
      </c>
      <c r="L26" s="41">
        <f t="shared" si="0"/>
        <v>0</v>
      </c>
      <c r="M26" s="37">
        <f t="shared" si="2"/>
        <v>0</v>
      </c>
      <c r="P26" s="3"/>
      <c r="Q26" s="3"/>
      <c r="S26" s="3"/>
      <c r="T26" s="3"/>
    </row>
    <row r="27" spans="1:20" ht="15" customHeight="1" thickBot="1">
      <c r="A27" s="287"/>
      <c r="B27" s="254" t="s">
        <v>16</v>
      </c>
      <c r="C27" s="255"/>
      <c r="D27" s="255"/>
      <c r="E27" s="255"/>
      <c r="F27" s="255"/>
      <c r="G27" s="42" t="s">
        <v>17</v>
      </c>
      <c r="H27" s="118">
        <v>213.074</v>
      </c>
      <c r="I27" s="44" t="s">
        <v>12</v>
      </c>
      <c r="J27" s="21">
        <v>0</v>
      </c>
      <c r="K27" s="37">
        <f>ROUND(J27*H27,3)</f>
        <v>0</v>
      </c>
      <c r="L27" s="45">
        <f>M27-K27</f>
        <v>0</v>
      </c>
      <c r="M27" s="37">
        <f>ROUND(K27*1.23,3)</f>
        <v>0</v>
      </c>
      <c r="P27" s="3"/>
      <c r="Q27" s="3"/>
      <c r="S27" s="3"/>
      <c r="T27" s="3"/>
    </row>
    <row r="28" spans="1:20" ht="15" customHeight="1" thickBot="1">
      <c r="A28" s="249"/>
      <c r="B28" s="245" t="s">
        <v>70</v>
      </c>
      <c r="C28" s="246"/>
      <c r="D28" s="246"/>
      <c r="E28" s="246"/>
      <c r="F28" s="246"/>
      <c r="G28" s="34" t="s">
        <v>20</v>
      </c>
      <c r="H28" s="116">
        <v>0</v>
      </c>
      <c r="I28" s="36" t="s">
        <v>12</v>
      </c>
      <c r="J28" s="19">
        <v>0</v>
      </c>
      <c r="K28" s="37">
        <f>ROUND(J28*H28,3)</f>
        <v>0</v>
      </c>
      <c r="L28" s="37">
        <f>M28-K28</f>
        <v>0</v>
      </c>
      <c r="M28" s="37">
        <f>ROUND(K28*1.23,3)</f>
        <v>0</v>
      </c>
      <c r="P28" s="3"/>
      <c r="Q28" s="3"/>
      <c r="S28" s="3"/>
      <c r="T28" s="3"/>
    </row>
    <row r="29" spans="1:20" ht="15" customHeight="1" thickBot="1">
      <c r="A29" s="248" t="s">
        <v>36</v>
      </c>
      <c r="B29" s="252" t="s">
        <v>15</v>
      </c>
      <c r="C29" s="253"/>
      <c r="D29" s="253"/>
      <c r="E29" s="253"/>
      <c r="F29" s="253"/>
      <c r="G29" s="38" t="s">
        <v>92</v>
      </c>
      <c r="H29" s="117">
        <v>17.533</v>
      </c>
      <c r="I29" s="40" t="s">
        <v>12</v>
      </c>
      <c r="J29" s="20">
        <v>0</v>
      </c>
      <c r="K29" s="37">
        <f t="shared" si="1"/>
        <v>0</v>
      </c>
      <c r="L29" s="41">
        <f t="shared" si="0"/>
        <v>0</v>
      </c>
      <c r="M29" s="37">
        <f t="shared" si="2"/>
        <v>0</v>
      </c>
      <c r="P29" s="3"/>
      <c r="Q29" s="3"/>
      <c r="S29" s="3"/>
      <c r="T29" s="3"/>
    </row>
    <row r="30" spans="1:20" ht="15" customHeight="1" thickBot="1">
      <c r="A30" s="249"/>
      <c r="B30" s="254" t="s">
        <v>16</v>
      </c>
      <c r="C30" s="255"/>
      <c r="D30" s="255"/>
      <c r="E30" s="255"/>
      <c r="F30" s="255"/>
      <c r="G30" s="42" t="s">
        <v>93</v>
      </c>
      <c r="H30" s="118">
        <v>10.467</v>
      </c>
      <c r="I30" s="44" t="s">
        <v>12</v>
      </c>
      <c r="J30" s="21">
        <v>0</v>
      </c>
      <c r="K30" s="37">
        <f t="shared" si="1"/>
        <v>0</v>
      </c>
      <c r="L30" s="45">
        <f t="shared" si="0"/>
        <v>0</v>
      </c>
      <c r="M30" s="37">
        <f t="shared" si="2"/>
        <v>0</v>
      </c>
      <c r="P30" s="3"/>
      <c r="Q30" s="3"/>
      <c r="S30" s="3"/>
      <c r="T30" s="3"/>
    </row>
    <row r="31" spans="1:20" ht="15" customHeight="1" thickBot="1">
      <c r="A31" s="46" t="s">
        <v>25</v>
      </c>
      <c r="B31" s="260" t="s">
        <v>15</v>
      </c>
      <c r="C31" s="261"/>
      <c r="D31" s="261"/>
      <c r="E31" s="261"/>
      <c r="F31" s="261"/>
      <c r="G31" s="47" t="s">
        <v>20</v>
      </c>
      <c r="H31" s="119">
        <v>1191.308</v>
      </c>
      <c r="I31" s="49" t="s">
        <v>12</v>
      </c>
      <c r="J31" s="22">
        <v>0</v>
      </c>
      <c r="K31" s="37">
        <f t="shared" si="1"/>
        <v>0</v>
      </c>
      <c r="L31" s="50">
        <f t="shared" si="0"/>
        <v>0</v>
      </c>
      <c r="M31" s="37">
        <f t="shared" si="2"/>
        <v>0</v>
      </c>
      <c r="P31" s="3"/>
      <c r="Q31" s="3"/>
      <c r="S31" s="3"/>
      <c r="T31" s="3"/>
    </row>
    <row r="32" spans="1:20" ht="15" customHeight="1" thickBot="1">
      <c r="A32" s="248" t="s">
        <v>94</v>
      </c>
      <c r="B32" s="252" t="s">
        <v>15</v>
      </c>
      <c r="C32" s="253"/>
      <c r="D32" s="253"/>
      <c r="E32" s="253"/>
      <c r="F32" s="253"/>
      <c r="G32" s="38" t="s">
        <v>18</v>
      </c>
      <c r="H32" s="117">
        <v>165.631</v>
      </c>
      <c r="I32" s="40" t="s">
        <v>12</v>
      </c>
      <c r="J32" s="20">
        <v>0</v>
      </c>
      <c r="K32" s="37">
        <f t="shared" si="1"/>
        <v>0</v>
      </c>
      <c r="L32" s="41">
        <f t="shared" si="0"/>
        <v>0</v>
      </c>
      <c r="M32" s="37">
        <f t="shared" si="2"/>
        <v>0</v>
      </c>
      <c r="P32" s="3"/>
      <c r="Q32" s="3"/>
      <c r="S32" s="3"/>
      <c r="T32" s="3"/>
    </row>
    <row r="33" spans="1:20" ht="15" customHeight="1" thickBot="1">
      <c r="A33" s="249"/>
      <c r="B33" s="254" t="s">
        <v>16</v>
      </c>
      <c r="C33" s="255"/>
      <c r="D33" s="255"/>
      <c r="E33" s="255"/>
      <c r="F33" s="255"/>
      <c r="G33" s="42" t="s">
        <v>17</v>
      </c>
      <c r="H33" s="118">
        <v>396.302</v>
      </c>
      <c r="I33" s="44" t="s">
        <v>12</v>
      </c>
      <c r="J33" s="21">
        <v>0</v>
      </c>
      <c r="K33" s="37">
        <f t="shared" si="1"/>
        <v>0</v>
      </c>
      <c r="L33" s="45">
        <f t="shared" si="0"/>
        <v>0</v>
      </c>
      <c r="M33" s="37">
        <f t="shared" si="2"/>
        <v>0</v>
      </c>
      <c r="P33" s="3"/>
      <c r="Q33" s="3"/>
      <c r="S33" s="3"/>
      <c r="T33" s="3"/>
    </row>
    <row r="34" spans="1:20" ht="15" customHeight="1" thickBot="1">
      <c r="A34" s="248" t="s">
        <v>95</v>
      </c>
      <c r="B34" s="252" t="s">
        <v>15</v>
      </c>
      <c r="C34" s="253"/>
      <c r="D34" s="253"/>
      <c r="E34" s="253"/>
      <c r="F34" s="253"/>
      <c r="G34" s="38" t="s">
        <v>92</v>
      </c>
      <c r="H34" s="118">
        <v>17.687</v>
      </c>
      <c r="I34" s="40" t="s">
        <v>12</v>
      </c>
      <c r="J34" s="20">
        <v>0</v>
      </c>
      <c r="K34" s="37">
        <f t="shared" si="1"/>
        <v>0</v>
      </c>
      <c r="L34" s="41">
        <f t="shared" si="0"/>
        <v>0</v>
      </c>
      <c r="M34" s="37">
        <f t="shared" si="2"/>
        <v>0</v>
      </c>
      <c r="P34" s="3"/>
      <c r="Q34" s="3"/>
      <c r="S34" s="3"/>
      <c r="T34" s="3"/>
    </row>
    <row r="35" spans="1:20" ht="15" customHeight="1" thickBot="1">
      <c r="A35" s="249"/>
      <c r="B35" s="254" t="s">
        <v>16</v>
      </c>
      <c r="C35" s="255"/>
      <c r="D35" s="255"/>
      <c r="E35" s="255"/>
      <c r="F35" s="255"/>
      <c r="G35" s="42" t="s">
        <v>93</v>
      </c>
      <c r="H35" s="118">
        <v>11.772</v>
      </c>
      <c r="I35" s="44" t="s">
        <v>12</v>
      </c>
      <c r="J35" s="21">
        <v>0</v>
      </c>
      <c r="K35" s="37">
        <f t="shared" si="1"/>
        <v>0</v>
      </c>
      <c r="L35" s="45">
        <f t="shared" si="0"/>
        <v>0</v>
      </c>
      <c r="M35" s="37">
        <f t="shared" si="2"/>
        <v>0</v>
      </c>
      <c r="P35" s="3"/>
      <c r="Q35" s="3"/>
      <c r="S35" s="3"/>
      <c r="T35" s="3"/>
    </row>
    <row r="36" spans="1:20" ht="15" customHeight="1" thickBot="1">
      <c r="A36" s="33" t="s">
        <v>37</v>
      </c>
      <c r="B36" s="245" t="s">
        <v>15</v>
      </c>
      <c r="C36" s="246"/>
      <c r="D36" s="246"/>
      <c r="E36" s="246"/>
      <c r="F36" s="246"/>
      <c r="G36" s="34" t="s">
        <v>20</v>
      </c>
      <c r="H36" s="116">
        <v>0.928</v>
      </c>
      <c r="I36" s="36" t="s">
        <v>12</v>
      </c>
      <c r="J36" s="19">
        <v>0</v>
      </c>
      <c r="K36" s="37">
        <f t="shared" si="1"/>
        <v>0</v>
      </c>
      <c r="L36" s="37">
        <f t="shared" si="0"/>
        <v>0</v>
      </c>
      <c r="M36" s="37">
        <f t="shared" si="2"/>
        <v>0</v>
      </c>
      <c r="P36" s="3"/>
      <c r="Q36" s="3"/>
      <c r="S36" s="3"/>
      <c r="T36" s="3"/>
    </row>
    <row r="37" spans="1:20" ht="15" customHeight="1" thickBot="1">
      <c r="A37" s="248" t="s">
        <v>96</v>
      </c>
      <c r="B37" s="252" t="s">
        <v>15</v>
      </c>
      <c r="C37" s="253"/>
      <c r="D37" s="253"/>
      <c r="E37" s="253"/>
      <c r="F37" s="253"/>
      <c r="G37" s="38" t="s">
        <v>92</v>
      </c>
      <c r="H37" s="117">
        <v>1.525</v>
      </c>
      <c r="I37" s="40" t="s">
        <v>12</v>
      </c>
      <c r="J37" s="20">
        <v>0</v>
      </c>
      <c r="K37" s="37">
        <f t="shared" si="1"/>
        <v>0</v>
      </c>
      <c r="L37" s="41">
        <f t="shared" si="0"/>
        <v>0</v>
      </c>
      <c r="M37" s="37">
        <f t="shared" si="2"/>
        <v>0</v>
      </c>
      <c r="P37" s="3"/>
      <c r="Q37" s="3"/>
      <c r="S37" s="3"/>
      <c r="T37" s="3"/>
    </row>
    <row r="38" spans="1:20" ht="15" customHeight="1" thickBot="1">
      <c r="A38" s="249"/>
      <c r="B38" s="254" t="s">
        <v>16</v>
      </c>
      <c r="C38" s="255"/>
      <c r="D38" s="255"/>
      <c r="E38" s="255"/>
      <c r="F38" s="255"/>
      <c r="G38" s="42" t="s">
        <v>93</v>
      </c>
      <c r="H38" s="118">
        <v>0.701</v>
      </c>
      <c r="I38" s="44" t="s">
        <v>12</v>
      </c>
      <c r="J38" s="21">
        <v>0</v>
      </c>
      <c r="K38" s="37">
        <f t="shared" si="1"/>
        <v>0</v>
      </c>
      <c r="L38" s="45">
        <f t="shared" si="0"/>
        <v>0</v>
      </c>
      <c r="M38" s="37">
        <f t="shared" si="2"/>
        <v>0</v>
      </c>
      <c r="P38" s="3"/>
      <c r="Q38" s="3"/>
      <c r="S38" s="3"/>
      <c r="T38" s="3"/>
    </row>
    <row r="39" spans="1:20" ht="15" customHeight="1" thickBot="1">
      <c r="A39" s="146" t="s">
        <v>97</v>
      </c>
      <c r="B39" s="252" t="s">
        <v>15</v>
      </c>
      <c r="C39" s="253"/>
      <c r="D39" s="253"/>
      <c r="E39" s="253"/>
      <c r="F39" s="253"/>
      <c r="G39" s="38" t="s">
        <v>92</v>
      </c>
      <c r="H39" s="117">
        <v>0.916</v>
      </c>
      <c r="I39" s="40" t="s">
        <v>12</v>
      </c>
      <c r="J39" s="20">
        <v>0</v>
      </c>
      <c r="K39" s="37">
        <f t="shared" si="1"/>
        <v>0</v>
      </c>
      <c r="L39" s="41">
        <f t="shared" si="0"/>
        <v>0</v>
      </c>
      <c r="M39" s="37">
        <f t="shared" si="2"/>
        <v>0</v>
      </c>
      <c r="P39" s="3"/>
      <c r="Q39" s="3"/>
      <c r="S39" s="3"/>
      <c r="T39" s="3"/>
    </row>
    <row r="40" spans="1:17" ht="15" customHeight="1" thickBot="1">
      <c r="A40" s="51"/>
      <c r="B40" s="52"/>
      <c r="C40" s="53"/>
      <c r="D40" s="53"/>
      <c r="E40" s="53"/>
      <c r="F40" s="53"/>
      <c r="G40" s="54" t="s">
        <v>38</v>
      </c>
      <c r="H40" s="55">
        <f>SUM(H15:H39)</f>
        <v>9444.426999999998</v>
      </c>
      <c r="I40" s="56" t="s">
        <v>12</v>
      </c>
      <c r="J40" s="57" t="s">
        <v>39</v>
      </c>
      <c r="K40" s="58">
        <f>SUM(K15:K39)</f>
        <v>0</v>
      </c>
      <c r="L40" s="58">
        <f>SUM(L15:L39)</f>
        <v>0</v>
      </c>
      <c r="M40" s="37">
        <f t="shared" si="2"/>
        <v>0</v>
      </c>
      <c r="P40" s="3"/>
      <c r="Q40" s="3"/>
    </row>
    <row r="41" spans="1:17" s="4" customFormat="1" ht="15" customHeight="1">
      <c r="A41" s="59"/>
      <c r="B41" s="60"/>
      <c r="C41" s="61"/>
      <c r="D41" s="61"/>
      <c r="E41" s="61"/>
      <c r="F41" s="61"/>
      <c r="G41" s="62"/>
      <c r="H41" s="63"/>
      <c r="I41" s="63"/>
      <c r="J41" s="63"/>
      <c r="K41" s="64"/>
      <c r="L41" s="64"/>
      <c r="M41" s="64"/>
      <c r="P41" s="7"/>
      <c r="Q41" s="7"/>
    </row>
    <row r="42" spans="1:17" s="4" customFormat="1" ht="15" customHeight="1">
      <c r="A42" s="59"/>
      <c r="B42" s="60"/>
      <c r="C42" s="61"/>
      <c r="D42" s="61"/>
      <c r="E42" s="61"/>
      <c r="F42" s="61"/>
      <c r="G42" s="62"/>
      <c r="H42" s="63"/>
      <c r="I42" s="63"/>
      <c r="J42" s="63"/>
      <c r="K42" s="64"/>
      <c r="L42" s="64"/>
      <c r="M42" s="64"/>
      <c r="P42" s="7"/>
      <c r="Q42" s="7"/>
    </row>
    <row r="43" spans="1:17" s="4" customFormat="1" ht="15" customHeight="1">
      <c r="A43" s="59"/>
      <c r="B43" s="60"/>
      <c r="C43" s="61"/>
      <c r="D43" s="61"/>
      <c r="E43" s="61"/>
      <c r="F43" s="61"/>
      <c r="G43" s="62"/>
      <c r="H43" s="63"/>
      <c r="I43" s="63"/>
      <c r="J43" s="63"/>
      <c r="K43" s="64"/>
      <c r="L43" s="64"/>
      <c r="M43" s="64"/>
      <c r="P43" s="7"/>
      <c r="Q43" s="7"/>
    </row>
    <row r="44" spans="1:17" s="4" customFormat="1" ht="15" customHeight="1">
      <c r="A44" s="59"/>
      <c r="B44" s="60"/>
      <c r="C44" s="61"/>
      <c r="D44" s="61"/>
      <c r="E44" s="61"/>
      <c r="F44" s="61"/>
      <c r="G44" s="62"/>
      <c r="H44" s="63"/>
      <c r="I44" s="63"/>
      <c r="J44" s="63"/>
      <c r="K44" s="64"/>
      <c r="L44" s="64"/>
      <c r="M44" s="64"/>
      <c r="P44" s="7"/>
      <c r="Q44" s="7"/>
    </row>
    <row r="45" spans="1:17" s="4" customFormat="1" ht="15" customHeight="1">
      <c r="A45" s="59"/>
      <c r="B45" s="60"/>
      <c r="C45" s="61"/>
      <c r="D45" s="61"/>
      <c r="E45" s="61"/>
      <c r="F45" s="61"/>
      <c r="G45" s="62"/>
      <c r="H45" s="63"/>
      <c r="I45" s="63"/>
      <c r="J45" s="63"/>
      <c r="K45" s="64"/>
      <c r="L45" s="64"/>
      <c r="M45" s="64"/>
      <c r="P45" s="7"/>
      <c r="Q45" s="7"/>
    </row>
    <row r="46" spans="1:17" s="10" customFormat="1" ht="15" customHeight="1">
      <c r="A46" s="60"/>
      <c r="B46" s="243" t="s">
        <v>41</v>
      </c>
      <c r="C46" s="243"/>
      <c r="D46" s="243"/>
      <c r="E46" s="65"/>
      <c r="F46" s="65"/>
      <c r="G46" s="62"/>
      <c r="H46" s="63"/>
      <c r="I46" s="63"/>
      <c r="J46" s="243" t="s">
        <v>40</v>
      </c>
      <c r="K46" s="243"/>
      <c r="L46" s="243"/>
      <c r="M46" s="64"/>
      <c r="P46" s="11"/>
      <c r="Q46" s="11"/>
    </row>
    <row r="47" spans="1:17" s="8" customFormat="1" ht="15" customHeight="1">
      <c r="A47" s="66"/>
      <c r="B47" s="66"/>
      <c r="C47" s="67" t="s">
        <v>42</v>
      </c>
      <c r="D47" s="68"/>
      <c r="E47" s="68"/>
      <c r="F47" s="68"/>
      <c r="G47" s="69"/>
      <c r="H47" s="70"/>
      <c r="I47" s="70"/>
      <c r="J47" s="70"/>
      <c r="K47" s="67" t="s">
        <v>43</v>
      </c>
      <c r="L47" s="29"/>
      <c r="M47" s="29"/>
      <c r="P47" s="9"/>
      <c r="Q47" s="9"/>
    </row>
    <row r="48" spans="1:1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</sheetData>
  <sheetProtection/>
  <mergeCells count="43">
    <mergeCell ref="A20:A21"/>
    <mergeCell ref="B28:F28"/>
    <mergeCell ref="B25:F25"/>
    <mergeCell ref="B26:F26"/>
    <mergeCell ref="B27:F27"/>
    <mergeCell ref="B2:J2"/>
    <mergeCell ref="K2:M2"/>
    <mergeCell ref="A9:C9"/>
    <mergeCell ref="A10:C10"/>
    <mergeCell ref="D11:K11"/>
    <mergeCell ref="A13:A14"/>
    <mergeCell ref="B13:F14"/>
    <mergeCell ref="G13:G14"/>
    <mergeCell ref="H13:I14"/>
    <mergeCell ref="A29:A30"/>
    <mergeCell ref="B29:F29"/>
    <mergeCell ref="B30:F30"/>
    <mergeCell ref="B15:F15"/>
    <mergeCell ref="B16:F16"/>
    <mergeCell ref="B17:F17"/>
    <mergeCell ref="B18:F18"/>
    <mergeCell ref="B21:F21"/>
    <mergeCell ref="A17:A19"/>
    <mergeCell ref="B19:F19"/>
    <mergeCell ref="B31:F31"/>
    <mergeCell ref="B36:F36"/>
    <mergeCell ref="B46:D46"/>
    <mergeCell ref="J46:L46"/>
    <mergeCell ref="A22:A24"/>
    <mergeCell ref="B22:F22"/>
    <mergeCell ref="B24:F24"/>
    <mergeCell ref="B23:F23"/>
    <mergeCell ref="A32:A33"/>
    <mergeCell ref="A26:A28"/>
    <mergeCell ref="B39:F39"/>
    <mergeCell ref="B32:F32"/>
    <mergeCell ref="B33:F33"/>
    <mergeCell ref="A34:A35"/>
    <mergeCell ref="B34:F34"/>
    <mergeCell ref="B35:F35"/>
    <mergeCell ref="A37:A38"/>
    <mergeCell ref="B37:F37"/>
    <mergeCell ref="B38:F38"/>
  </mergeCells>
  <printOptions/>
  <pageMargins left="0.7" right="0.7" top="0.75" bottom="0.75" header="0.3" footer="0.3"/>
  <pageSetup fitToHeight="0" fitToWidth="1" horizontalDpi="600" verticalDpi="600" orientation="portrait" paperSize="9" scale="61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BreakPreview" zoomScaleSheetLayoutView="100" zoomScalePageLayoutView="0" workbookViewId="0" topLeftCell="A1">
      <selection activeCell="M15" sqref="M15:M32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6.09765625" style="1" customWidth="1"/>
    <col min="10" max="10" width="10.8984375" style="1" customWidth="1"/>
    <col min="11" max="13" width="12.59765625" style="1" customWidth="1"/>
    <col min="14" max="14" width="9" style="1" customWidth="1"/>
    <col min="15" max="15" width="12.3984375" style="1" bestFit="1" customWidth="1"/>
    <col min="16" max="16" width="10.8984375" style="1" bestFit="1" customWidth="1"/>
    <col min="17" max="17" width="11.8984375" style="1" bestFit="1" customWidth="1"/>
    <col min="18" max="16384" width="9" style="1" customWidth="1"/>
  </cols>
  <sheetData>
    <row r="1" spans="1:13" ht="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30" customHeight="1">
      <c r="A2" s="23">
        <v>7</v>
      </c>
      <c r="B2" s="241" t="s">
        <v>50</v>
      </c>
      <c r="C2" s="241"/>
      <c r="D2" s="241"/>
      <c r="E2" s="241"/>
      <c r="F2" s="241"/>
      <c r="G2" s="241"/>
      <c r="H2" s="241"/>
      <c r="I2" s="241"/>
      <c r="J2" s="241"/>
      <c r="K2" s="247" t="s">
        <v>147</v>
      </c>
      <c r="L2" s="247"/>
      <c r="M2" s="247"/>
    </row>
    <row r="3" spans="1:13" s="2" customFormat="1" ht="15" customHeight="1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7"/>
      <c r="L3" s="27"/>
      <c r="M3" s="27"/>
    </row>
    <row r="4" spans="1:13" s="2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  <c r="L4" s="27"/>
      <c r="M4" s="27"/>
    </row>
    <row r="5" spans="1:13" s="2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7"/>
      <c r="L5" s="27"/>
      <c r="M5" s="27"/>
    </row>
    <row r="6" spans="1:13" s="2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7"/>
      <c r="L6" s="27"/>
      <c r="M6" s="27"/>
    </row>
    <row r="7" spans="1:13" s="2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7"/>
      <c r="L7" s="27"/>
      <c r="M7" s="27"/>
    </row>
    <row r="8" spans="1:13" s="2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</row>
    <row r="9" spans="1:13" s="2" customFormat="1" ht="15" customHeight="1">
      <c r="A9" s="243" t="s">
        <v>40</v>
      </c>
      <c r="B9" s="243"/>
      <c r="C9" s="243"/>
      <c r="D9" s="28"/>
      <c r="E9" s="23"/>
      <c r="F9" s="23"/>
      <c r="G9" s="23"/>
      <c r="H9" s="23"/>
      <c r="I9" s="23"/>
      <c r="J9" s="23"/>
      <c r="K9" s="27"/>
      <c r="L9" s="27"/>
      <c r="M9" s="27"/>
    </row>
    <row r="10" spans="1:13" s="2" customFormat="1" ht="30" customHeight="1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27"/>
      <c r="L10" s="27"/>
      <c r="M10" s="27"/>
    </row>
    <row r="11" spans="1:13" s="2" customFormat="1" ht="15" customHeight="1">
      <c r="A11" s="30"/>
      <c r="B11" s="30"/>
      <c r="C11" s="30"/>
      <c r="D11" s="290" t="s">
        <v>60</v>
      </c>
      <c r="E11" s="290"/>
      <c r="F11" s="290"/>
      <c r="G11" s="290"/>
      <c r="H11" s="290"/>
      <c r="I11" s="290"/>
      <c r="J11" s="290"/>
      <c r="K11" s="290"/>
      <c r="L11" s="27"/>
      <c r="M11" s="27"/>
    </row>
    <row r="12" spans="1:20" ht="15.75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P12" s="3"/>
      <c r="Q12" s="3"/>
      <c r="S12" s="3"/>
      <c r="T12" s="3"/>
    </row>
    <row r="13" spans="1:20" ht="38.25">
      <c r="A13" s="248" t="s">
        <v>0</v>
      </c>
      <c r="B13" s="250" t="s">
        <v>34</v>
      </c>
      <c r="C13" s="250"/>
      <c r="D13" s="250"/>
      <c r="E13" s="250"/>
      <c r="F13" s="250"/>
      <c r="G13" s="248" t="s">
        <v>2</v>
      </c>
      <c r="H13" s="256" t="s">
        <v>3</v>
      </c>
      <c r="I13" s="257"/>
      <c r="J13" s="31" t="s">
        <v>4</v>
      </c>
      <c r="K13" s="31" t="s">
        <v>90</v>
      </c>
      <c r="L13" s="31" t="s">
        <v>91</v>
      </c>
      <c r="M13" s="31" t="s">
        <v>5</v>
      </c>
      <c r="P13" s="3"/>
      <c r="Q13" s="3"/>
      <c r="S13" s="3"/>
      <c r="T13" s="3"/>
    </row>
    <row r="14" spans="1:20" ht="15.75" thickBot="1">
      <c r="A14" s="249"/>
      <c r="B14" s="251"/>
      <c r="C14" s="251"/>
      <c r="D14" s="251"/>
      <c r="E14" s="251"/>
      <c r="F14" s="251"/>
      <c r="G14" s="249"/>
      <c r="H14" s="258"/>
      <c r="I14" s="259"/>
      <c r="J14" s="32" t="s">
        <v>6</v>
      </c>
      <c r="K14" s="32" t="s">
        <v>6</v>
      </c>
      <c r="L14" s="32" t="s">
        <v>6</v>
      </c>
      <c r="M14" s="32" t="s">
        <v>6</v>
      </c>
      <c r="P14" s="3"/>
      <c r="Q14" s="3"/>
      <c r="S14" s="3"/>
      <c r="T14" s="3"/>
    </row>
    <row r="15" spans="1:20" ht="15" customHeight="1" thickBot="1">
      <c r="A15" s="33" t="s">
        <v>23</v>
      </c>
      <c r="B15" s="245" t="s">
        <v>15</v>
      </c>
      <c r="C15" s="246"/>
      <c r="D15" s="246"/>
      <c r="E15" s="246"/>
      <c r="F15" s="246"/>
      <c r="G15" s="34" t="s">
        <v>20</v>
      </c>
      <c r="H15" s="116">
        <v>0.6</v>
      </c>
      <c r="I15" s="36" t="s">
        <v>12</v>
      </c>
      <c r="J15" s="19">
        <v>0</v>
      </c>
      <c r="K15" s="37">
        <f>ROUND(J15*H15,3)</f>
        <v>0</v>
      </c>
      <c r="L15" s="37">
        <f aca="true" t="shared" si="0" ref="L15:L32">M15-K15</f>
        <v>0</v>
      </c>
      <c r="M15" s="37">
        <f>ROUND(K15*1.23,3)</f>
        <v>0</v>
      </c>
      <c r="P15" s="3"/>
      <c r="Q15" s="3"/>
      <c r="S15" s="3"/>
      <c r="T15" s="3"/>
    </row>
    <row r="16" spans="1:20" ht="15" customHeight="1" thickBot="1">
      <c r="A16" s="33" t="s">
        <v>33</v>
      </c>
      <c r="B16" s="245" t="s">
        <v>15</v>
      </c>
      <c r="C16" s="246"/>
      <c r="D16" s="246"/>
      <c r="E16" s="246"/>
      <c r="F16" s="246"/>
      <c r="G16" s="34" t="s">
        <v>20</v>
      </c>
      <c r="H16" s="116">
        <v>368.699</v>
      </c>
      <c r="I16" s="36" t="s">
        <v>12</v>
      </c>
      <c r="J16" s="19">
        <v>0</v>
      </c>
      <c r="K16" s="37">
        <f aca="true" t="shared" si="1" ref="K16:K32">ROUND(J16*H16,3)</f>
        <v>0</v>
      </c>
      <c r="L16" s="37">
        <f t="shared" si="0"/>
        <v>0</v>
      </c>
      <c r="M16" s="37">
        <f aca="true" t="shared" si="2" ref="M16:M32">ROUND(K16*1.23,3)</f>
        <v>0</v>
      </c>
      <c r="P16" s="3"/>
      <c r="Q16" s="3"/>
      <c r="S16" s="3"/>
      <c r="T16" s="3"/>
    </row>
    <row r="17" spans="1:20" ht="15" customHeight="1" thickBot="1">
      <c r="A17" s="248" t="s">
        <v>89</v>
      </c>
      <c r="B17" s="252" t="s">
        <v>15</v>
      </c>
      <c r="C17" s="253"/>
      <c r="D17" s="253"/>
      <c r="E17" s="253"/>
      <c r="F17" s="253"/>
      <c r="G17" s="38" t="s">
        <v>74</v>
      </c>
      <c r="H17" s="117">
        <v>10</v>
      </c>
      <c r="I17" s="40" t="s">
        <v>12</v>
      </c>
      <c r="J17" s="20">
        <v>0</v>
      </c>
      <c r="K17" s="37">
        <f t="shared" si="1"/>
        <v>0</v>
      </c>
      <c r="L17" s="41">
        <f t="shared" si="0"/>
        <v>0</v>
      </c>
      <c r="M17" s="37">
        <f t="shared" si="2"/>
        <v>0</v>
      </c>
      <c r="P17" s="3"/>
      <c r="Q17" s="3"/>
      <c r="S17" s="3"/>
      <c r="T17" s="3"/>
    </row>
    <row r="18" spans="1:20" ht="15" customHeight="1" thickBot="1">
      <c r="A18" s="287"/>
      <c r="B18" s="260" t="s">
        <v>16</v>
      </c>
      <c r="C18" s="261"/>
      <c r="D18" s="261"/>
      <c r="E18" s="261"/>
      <c r="F18" s="261"/>
      <c r="G18" s="47" t="s">
        <v>71</v>
      </c>
      <c r="H18" s="119">
        <v>10</v>
      </c>
      <c r="I18" s="49" t="s">
        <v>12</v>
      </c>
      <c r="J18" s="22">
        <v>0</v>
      </c>
      <c r="K18" s="37">
        <f t="shared" si="1"/>
        <v>0</v>
      </c>
      <c r="L18" s="50">
        <f t="shared" si="0"/>
        <v>0</v>
      </c>
      <c r="M18" s="37">
        <f t="shared" si="2"/>
        <v>0</v>
      </c>
      <c r="P18" s="3"/>
      <c r="Q18" s="3"/>
      <c r="S18" s="3"/>
      <c r="T18" s="3"/>
    </row>
    <row r="19" spans="1:20" ht="15" customHeight="1" thickBot="1">
      <c r="A19" s="249"/>
      <c r="B19" s="304" t="s">
        <v>70</v>
      </c>
      <c r="C19" s="305"/>
      <c r="D19" s="305"/>
      <c r="E19" s="305"/>
      <c r="F19" s="305"/>
      <c r="G19" s="122" t="s">
        <v>72</v>
      </c>
      <c r="H19" s="132">
        <v>74</v>
      </c>
      <c r="I19" s="133" t="s">
        <v>12</v>
      </c>
      <c r="J19" s="145">
        <v>0</v>
      </c>
      <c r="K19" s="37">
        <f t="shared" si="1"/>
        <v>0</v>
      </c>
      <c r="L19" s="98">
        <f t="shared" si="0"/>
        <v>0</v>
      </c>
      <c r="M19" s="37">
        <f t="shared" si="2"/>
        <v>0</v>
      </c>
      <c r="P19" s="3"/>
      <c r="Q19" s="3"/>
      <c r="S19" s="3"/>
      <c r="T19" s="3"/>
    </row>
    <row r="20" spans="1:20" ht="15" customHeight="1" thickBot="1">
      <c r="A20" s="33" t="s">
        <v>24</v>
      </c>
      <c r="B20" s="245" t="s">
        <v>15</v>
      </c>
      <c r="C20" s="246"/>
      <c r="D20" s="246"/>
      <c r="E20" s="246"/>
      <c r="F20" s="246"/>
      <c r="G20" s="34" t="s">
        <v>20</v>
      </c>
      <c r="H20" s="116">
        <v>752.72</v>
      </c>
      <c r="I20" s="36" t="s">
        <v>12</v>
      </c>
      <c r="J20" s="19">
        <v>0</v>
      </c>
      <c r="K20" s="37">
        <f t="shared" si="1"/>
        <v>0</v>
      </c>
      <c r="L20" s="37">
        <f t="shared" si="0"/>
        <v>0</v>
      </c>
      <c r="M20" s="37">
        <f t="shared" si="2"/>
        <v>0</v>
      </c>
      <c r="P20" s="3"/>
      <c r="Q20" s="3"/>
      <c r="S20" s="3"/>
      <c r="T20" s="3"/>
    </row>
    <row r="21" spans="1:20" ht="15" customHeight="1" thickBot="1">
      <c r="A21" s="248" t="s">
        <v>35</v>
      </c>
      <c r="B21" s="252" t="s">
        <v>15</v>
      </c>
      <c r="C21" s="253"/>
      <c r="D21" s="253"/>
      <c r="E21" s="253"/>
      <c r="F21" s="253"/>
      <c r="G21" s="38" t="s">
        <v>18</v>
      </c>
      <c r="H21" s="117">
        <v>28.551</v>
      </c>
      <c r="I21" s="40" t="s">
        <v>12</v>
      </c>
      <c r="J21" s="20">
        <v>0</v>
      </c>
      <c r="K21" s="37">
        <f t="shared" si="1"/>
        <v>0</v>
      </c>
      <c r="L21" s="41">
        <f t="shared" si="0"/>
        <v>0</v>
      </c>
      <c r="M21" s="37">
        <f t="shared" si="2"/>
        <v>0</v>
      </c>
      <c r="P21" s="3"/>
      <c r="Q21" s="3"/>
      <c r="S21" s="3"/>
      <c r="T21" s="3"/>
    </row>
    <row r="22" spans="1:20" ht="15" customHeight="1" thickBot="1">
      <c r="A22" s="249"/>
      <c r="B22" s="254" t="s">
        <v>16</v>
      </c>
      <c r="C22" s="255"/>
      <c r="D22" s="255"/>
      <c r="E22" s="255"/>
      <c r="F22" s="255"/>
      <c r="G22" s="42" t="s">
        <v>17</v>
      </c>
      <c r="H22" s="118">
        <v>86.109</v>
      </c>
      <c r="I22" s="44" t="s">
        <v>12</v>
      </c>
      <c r="J22" s="21">
        <v>0</v>
      </c>
      <c r="K22" s="37">
        <f t="shared" si="1"/>
        <v>0</v>
      </c>
      <c r="L22" s="45">
        <f t="shared" si="0"/>
        <v>0</v>
      </c>
      <c r="M22" s="37">
        <f t="shared" si="2"/>
        <v>0</v>
      </c>
      <c r="P22" s="3"/>
      <c r="Q22" s="3"/>
      <c r="S22" s="3"/>
      <c r="T22" s="3"/>
    </row>
    <row r="23" spans="1:20" ht="15" customHeight="1" thickBot="1">
      <c r="A23" s="248" t="s">
        <v>36</v>
      </c>
      <c r="B23" s="252" t="s">
        <v>15</v>
      </c>
      <c r="C23" s="253"/>
      <c r="D23" s="253"/>
      <c r="E23" s="253"/>
      <c r="F23" s="253"/>
      <c r="G23" s="38" t="s">
        <v>92</v>
      </c>
      <c r="H23" s="117">
        <v>85.122</v>
      </c>
      <c r="I23" s="40" t="s">
        <v>12</v>
      </c>
      <c r="J23" s="20">
        <v>0</v>
      </c>
      <c r="K23" s="37">
        <f t="shared" si="1"/>
        <v>0</v>
      </c>
      <c r="L23" s="41">
        <f t="shared" si="0"/>
        <v>0</v>
      </c>
      <c r="M23" s="37">
        <f t="shared" si="2"/>
        <v>0</v>
      </c>
      <c r="P23" s="3"/>
      <c r="Q23" s="3"/>
      <c r="S23" s="3"/>
      <c r="T23" s="3"/>
    </row>
    <row r="24" spans="1:20" ht="15" customHeight="1" thickBot="1">
      <c r="A24" s="249"/>
      <c r="B24" s="254" t="s">
        <v>16</v>
      </c>
      <c r="C24" s="255"/>
      <c r="D24" s="255"/>
      <c r="E24" s="255"/>
      <c r="F24" s="255"/>
      <c r="G24" s="42" t="s">
        <v>93</v>
      </c>
      <c r="H24" s="118">
        <v>69.807</v>
      </c>
      <c r="I24" s="44" t="s">
        <v>12</v>
      </c>
      <c r="J24" s="21">
        <v>0</v>
      </c>
      <c r="K24" s="37">
        <f t="shared" si="1"/>
        <v>0</v>
      </c>
      <c r="L24" s="45">
        <f t="shared" si="0"/>
        <v>0</v>
      </c>
      <c r="M24" s="37">
        <f t="shared" si="2"/>
        <v>0</v>
      </c>
      <c r="P24" s="3"/>
      <c r="Q24" s="3"/>
      <c r="S24" s="3"/>
      <c r="T24" s="3"/>
    </row>
    <row r="25" spans="1:20" ht="15" customHeight="1" thickBot="1">
      <c r="A25" s="46" t="s">
        <v>25</v>
      </c>
      <c r="B25" s="260" t="s">
        <v>15</v>
      </c>
      <c r="C25" s="261"/>
      <c r="D25" s="261"/>
      <c r="E25" s="261"/>
      <c r="F25" s="261"/>
      <c r="G25" s="47" t="s">
        <v>20</v>
      </c>
      <c r="H25" s="119">
        <v>871.796</v>
      </c>
      <c r="I25" s="49" t="s">
        <v>12</v>
      </c>
      <c r="J25" s="22">
        <v>0</v>
      </c>
      <c r="K25" s="37">
        <f t="shared" si="1"/>
        <v>0</v>
      </c>
      <c r="L25" s="50">
        <f t="shared" si="0"/>
        <v>0</v>
      </c>
      <c r="M25" s="37">
        <f t="shared" si="2"/>
        <v>0</v>
      </c>
      <c r="P25" s="3"/>
      <c r="Q25" s="3"/>
      <c r="S25" s="3"/>
      <c r="T25" s="3"/>
    </row>
    <row r="26" spans="1:20" ht="15" customHeight="1" thickBot="1">
      <c r="A26" s="248" t="s">
        <v>94</v>
      </c>
      <c r="B26" s="252" t="s">
        <v>15</v>
      </c>
      <c r="C26" s="253"/>
      <c r="D26" s="253"/>
      <c r="E26" s="253"/>
      <c r="F26" s="253"/>
      <c r="G26" s="38" t="s">
        <v>18</v>
      </c>
      <c r="H26" s="117">
        <v>40.287</v>
      </c>
      <c r="I26" s="40" t="s">
        <v>12</v>
      </c>
      <c r="J26" s="20">
        <v>0</v>
      </c>
      <c r="K26" s="37">
        <f t="shared" si="1"/>
        <v>0</v>
      </c>
      <c r="L26" s="41">
        <f t="shared" si="0"/>
        <v>0</v>
      </c>
      <c r="M26" s="37">
        <f t="shared" si="2"/>
        <v>0</v>
      </c>
      <c r="P26" s="3"/>
      <c r="Q26" s="3"/>
      <c r="S26" s="3"/>
      <c r="T26" s="3"/>
    </row>
    <row r="27" spans="1:20" ht="15" customHeight="1" thickBot="1">
      <c r="A27" s="249"/>
      <c r="B27" s="254" t="s">
        <v>16</v>
      </c>
      <c r="C27" s="255"/>
      <c r="D27" s="255"/>
      <c r="E27" s="255"/>
      <c r="F27" s="255"/>
      <c r="G27" s="42" t="s">
        <v>17</v>
      </c>
      <c r="H27" s="118">
        <v>78.866</v>
      </c>
      <c r="I27" s="44" t="s">
        <v>12</v>
      </c>
      <c r="J27" s="21">
        <v>0</v>
      </c>
      <c r="K27" s="37">
        <f t="shared" si="1"/>
        <v>0</v>
      </c>
      <c r="L27" s="45">
        <f t="shared" si="0"/>
        <v>0</v>
      </c>
      <c r="M27" s="37">
        <f t="shared" si="2"/>
        <v>0</v>
      </c>
      <c r="P27" s="3"/>
      <c r="Q27" s="3"/>
      <c r="S27" s="3"/>
      <c r="T27" s="3"/>
    </row>
    <row r="28" spans="1:20" ht="15" customHeight="1" thickBot="1">
      <c r="A28" s="248" t="s">
        <v>95</v>
      </c>
      <c r="B28" s="252" t="s">
        <v>15</v>
      </c>
      <c r="C28" s="253"/>
      <c r="D28" s="253"/>
      <c r="E28" s="253"/>
      <c r="F28" s="253"/>
      <c r="G28" s="38" t="s">
        <v>92</v>
      </c>
      <c r="H28" s="117">
        <v>85.407</v>
      </c>
      <c r="I28" s="40" t="s">
        <v>12</v>
      </c>
      <c r="J28" s="20">
        <v>0</v>
      </c>
      <c r="K28" s="37">
        <f t="shared" si="1"/>
        <v>0</v>
      </c>
      <c r="L28" s="41">
        <f t="shared" si="0"/>
        <v>0</v>
      </c>
      <c r="M28" s="37">
        <f t="shared" si="2"/>
        <v>0</v>
      </c>
      <c r="P28" s="3"/>
      <c r="Q28" s="3"/>
      <c r="S28" s="3"/>
      <c r="T28" s="3"/>
    </row>
    <row r="29" spans="1:20" ht="15" customHeight="1" thickBot="1">
      <c r="A29" s="249"/>
      <c r="B29" s="254" t="s">
        <v>16</v>
      </c>
      <c r="C29" s="255"/>
      <c r="D29" s="255"/>
      <c r="E29" s="255"/>
      <c r="F29" s="255"/>
      <c r="G29" s="42" t="s">
        <v>93</v>
      </c>
      <c r="H29" s="118">
        <v>79.168</v>
      </c>
      <c r="I29" s="44" t="s">
        <v>12</v>
      </c>
      <c r="J29" s="21">
        <v>0</v>
      </c>
      <c r="K29" s="37">
        <f t="shared" si="1"/>
        <v>0</v>
      </c>
      <c r="L29" s="45">
        <f t="shared" si="0"/>
        <v>0</v>
      </c>
      <c r="M29" s="37">
        <f t="shared" si="2"/>
        <v>0</v>
      </c>
      <c r="P29" s="3"/>
      <c r="Q29" s="3"/>
      <c r="S29" s="3"/>
      <c r="T29" s="3"/>
    </row>
    <row r="30" spans="1:20" ht="15" customHeight="1" thickBot="1">
      <c r="A30" s="33" t="s">
        <v>37</v>
      </c>
      <c r="B30" s="245" t="s">
        <v>15</v>
      </c>
      <c r="C30" s="246"/>
      <c r="D30" s="246"/>
      <c r="E30" s="246"/>
      <c r="F30" s="246"/>
      <c r="G30" s="34" t="s">
        <v>20</v>
      </c>
      <c r="H30" s="116">
        <v>60.806</v>
      </c>
      <c r="I30" s="36" t="s">
        <v>12</v>
      </c>
      <c r="J30" s="19">
        <v>0</v>
      </c>
      <c r="K30" s="37">
        <f t="shared" si="1"/>
        <v>0</v>
      </c>
      <c r="L30" s="37">
        <f t="shared" si="0"/>
        <v>0</v>
      </c>
      <c r="M30" s="37">
        <f t="shared" si="2"/>
        <v>0</v>
      </c>
      <c r="P30" s="3"/>
      <c r="Q30" s="3"/>
      <c r="S30" s="3"/>
      <c r="T30" s="3"/>
    </row>
    <row r="31" spans="1:20" ht="15" customHeight="1" thickBot="1">
      <c r="A31" s="248" t="s">
        <v>96</v>
      </c>
      <c r="B31" s="252" t="s">
        <v>15</v>
      </c>
      <c r="C31" s="253"/>
      <c r="D31" s="253"/>
      <c r="E31" s="253"/>
      <c r="F31" s="253"/>
      <c r="G31" s="38" t="s">
        <v>92</v>
      </c>
      <c r="H31" s="117">
        <v>2</v>
      </c>
      <c r="I31" s="40" t="s">
        <v>12</v>
      </c>
      <c r="J31" s="20">
        <v>0</v>
      </c>
      <c r="K31" s="37">
        <f t="shared" si="1"/>
        <v>0</v>
      </c>
      <c r="L31" s="41">
        <f t="shared" si="0"/>
        <v>0</v>
      </c>
      <c r="M31" s="37">
        <f t="shared" si="2"/>
        <v>0</v>
      </c>
      <c r="P31" s="3"/>
      <c r="Q31" s="3"/>
      <c r="S31" s="3"/>
      <c r="T31" s="3"/>
    </row>
    <row r="32" spans="1:20" ht="15" customHeight="1" thickBot="1">
      <c r="A32" s="249"/>
      <c r="B32" s="254" t="s">
        <v>16</v>
      </c>
      <c r="C32" s="255"/>
      <c r="D32" s="255"/>
      <c r="E32" s="255"/>
      <c r="F32" s="255"/>
      <c r="G32" s="42" t="s">
        <v>93</v>
      </c>
      <c r="H32" s="118">
        <v>3.371</v>
      </c>
      <c r="I32" s="44" t="s">
        <v>12</v>
      </c>
      <c r="J32" s="21">
        <v>0</v>
      </c>
      <c r="K32" s="37">
        <f t="shared" si="1"/>
        <v>0</v>
      </c>
      <c r="L32" s="45">
        <f t="shared" si="0"/>
        <v>0</v>
      </c>
      <c r="M32" s="37">
        <f t="shared" si="2"/>
        <v>0</v>
      </c>
      <c r="P32" s="3"/>
      <c r="Q32" s="3"/>
      <c r="S32" s="3"/>
      <c r="T32" s="3"/>
    </row>
    <row r="33" spans="1:17" ht="15" customHeight="1" thickBot="1">
      <c r="A33" s="51"/>
      <c r="B33" s="52"/>
      <c r="C33" s="53"/>
      <c r="D33" s="53"/>
      <c r="E33" s="53"/>
      <c r="F33" s="53"/>
      <c r="G33" s="54" t="s">
        <v>38</v>
      </c>
      <c r="H33" s="55">
        <f>SUM(H15:H32)</f>
        <v>2707.309</v>
      </c>
      <c r="I33" s="56" t="s">
        <v>12</v>
      </c>
      <c r="J33" s="57" t="s">
        <v>39</v>
      </c>
      <c r="K33" s="58">
        <f>SUM(K15:K32)</f>
        <v>0</v>
      </c>
      <c r="L33" s="58">
        <f>SUM(L15:L32)</f>
        <v>0</v>
      </c>
      <c r="M33" s="58">
        <f>SUM(M15:M32)</f>
        <v>0</v>
      </c>
      <c r="P33" s="3"/>
      <c r="Q33" s="3"/>
    </row>
    <row r="34" spans="1:17" s="4" customFormat="1" ht="15" customHeight="1">
      <c r="A34" s="59"/>
      <c r="B34" s="60"/>
      <c r="C34" s="61"/>
      <c r="D34" s="61"/>
      <c r="E34" s="61"/>
      <c r="F34" s="61"/>
      <c r="G34" s="62"/>
      <c r="H34" s="63"/>
      <c r="I34" s="63"/>
      <c r="J34" s="63"/>
      <c r="K34" s="64"/>
      <c r="L34" s="64"/>
      <c r="M34" s="64"/>
      <c r="P34" s="7"/>
      <c r="Q34" s="7"/>
    </row>
    <row r="35" spans="1:17" s="4" customFormat="1" ht="15" customHeight="1">
      <c r="A35" s="59"/>
      <c r="B35" s="60"/>
      <c r="C35" s="61"/>
      <c r="D35" s="61"/>
      <c r="E35" s="61"/>
      <c r="F35" s="61"/>
      <c r="G35" s="62"/>
      <c r="H35" s="63"/>
      <c r="I35" s="63"/>
      <c r="J35" s="63"/>
      <c r="K35" s="64"/>
      <c r="L35" s="64"/>
      <c r="M35" s="64"/>
      <c r="P35" s="7"/>
      <c r="Q35" s="7"/>
    </row>
    <row r="36" spans="1:17" s="4" customFormat="1" ht="15" customHeight="1">
      <c r="A36" s="59"/>
      <c r="B36" s="60"/>
      <c r="C36" s="61"/>
      <c r="D36" s="61"/>
      <c r="E36" s="61"/>
      <c r="F36" s="61"/>
      <c r="G36" s="62"/>
      <c r="H36" s="63"/>
      <c r="I36" s="63"/>
      <c r="J36" s="63"/>
      <c r="K36" s="64"/>
      <c r="L36" s="64"/>
      <c r="M36" s="64"/>
      <c r="P36" s="7"/>
      <c r="Q36" s="7"/>
    </row>
    <row r="37" spans="1:17" s="4" customFormat="1" ht="15" customHeight="1">
      <c r="A37" s="59"/>
      <c r="B37" s="60"/>
      <c r="C37" s="61"/>
      <c r="D37" s="61"/>
      <c r="E37" s="61"/>
      <c r="F37" s="61"/>
      <c r="G37" s="62"/>
      <c r="H37" s="63"/>
      <c r="I37" s="63"/>
      <c r="J37" s="63"/>
      <c r="K37" s="64"/>
      <c r="L37" s="64"/>
      <c r="M37" s="64"/>
      <c r="P37" s="7"/>
      <c r="Q37" s="7"/>
    </row>
    <row r="38" spans="1:17" s="4" customFormat="1" ht="15" customHeight="1">
      <c r="A38" s="59"/>
      <c r="B38" s="60"/>
      <c r="C38" s="61"/>
      <c r="D38" s="61"/>
      <c r="E38" s="61"/>
      <c r="F38" s="61"/>
      <c r="G38" s="62"/>
      <c r="H38" s="63"/>
      <c r="I38" s="63"/>
      <c r="J38" s="63"/>
      <c r="K38" s="64"/>
      <c r="L38" s="64"/>
      <c r="M38" s="64"/>
      <c r="P38" s="7"/>
      <c r="Q38" s="7"/>
    </row>
    <row r="39" spans="1:17" s="10" customFormat="1" ht="15" customHeight="1">
      <c r="A39" s="60"/>
      <c r="B39" s="243" t="s">
        <v>41</v>
      </c>
      <c r="C39" s="243"/>
      <c r="D39" s="243"/>
      <c r="E39" s="65"/>
      <c r="F39" s="65"/>
      <c r="G39" s="62"/>
      <c r="H39" s="63"/>
      <c r="I39" s="63"/>
      <c r="J39" s="243" t="s">
        <v>40</v>
      </c>
      <c r="K39" s="243"/>
      <c r="L39" s="243"/>
      <c r="M39" s="64"/>
      <c r="P39" s="11"/>
      <c r="Q39" s="11"/>
    </row>
    <row r="40" spans="1:17" s="8" customFormat="1" ht="15" customHeight="1">
      <c r="A40" s="66"/>
      <c r="B40" s="66"/>
      <c r="C40" s="67" t="s">
        <v>42</v>
      </c>
      <c r="D40" s="68"/>
      <c r="E40" s="68"/>
      <c r="F40" s="68"/>
      <c r="G40" s="69"/>
      <c r="H40" s="70"/>
      <c r="I40" s="70"/>
      <c r="J40" s="70"/>
      <c r="K40" s="67" t="s">
        <v>43</v>
      </c>
      <c r="L40" s="29"/>
      <c r="M40" s="29"/>
      <c r="P40" s="9"/>
      <c r="Q40" s="9"/>
    </row>
    <row r="41" spans="1:13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</sheetData>
  <sheetProtection/>
  <mergeCells count="35">
    <mergeCell ref="B2:J2"/>
    <mergeCell ref="K2:M2"/>
    <mergeCell ref="A9:C9"/>
    <mergeCell ref="A10:C10"/>
    <mergeCell ref="D11:K11"/>
    <mergeCell ref="A13:A14"/>
    <mergeCell ref="B13:F14"/>
    <mergeCell ref="G13:G14"/>
    <mergeCell ref="H13:I14"/>
    <mergeCell ref="B15:F15"/>
    <mergeCell ref="B16:F16"/>
    <mergeCell ref="A17:A19"/>
    <mergeCell ref="B17:F17"/>
    <mergeCell ref="B18:F18"/>
    <mergeCell ref="B19:F19"/>
    <mergeCell ref="B20:F20"/>
    <mergeCell ref="A21:A22"/>
    <mergeCell ref="B21:F21"/>
    <mergeCell ref="B22:F22"/>
    <mergeCell ref="A23:A24"/>
    <mergeCell ref="B23:F23"/>
    <mergeCell ref="B24:F24"/>
    <mergeCell ref="B25:F25"/>
    <mergeCell ref="A26:A27"/>
    <mergeCell ref="B26:F26"/>
    <mergeCell ref="B27:F27"/>
    <mergeCell ref="A28:A29"/>
    <mergeCell ref="B28:F28"/>
    <mergeCell ref="B29:F29"/>
    <mergeCell ref="B39:D39"/>
    <mergeCell ref="J39:L39"/>
    <mergeCell ref="B30:F30"/>
    <mergeCell ref="A31:A32"/>
    <mergeCell ref="B31:F31"/>
    <mergeCell ref="B32:F32"/>
  </mergeCells>
  <printOptions/>
  <pageMargins left="0.7" right="0.7" top="0.75" bottom="0.75" header="0.3" footer="0.3"/>
  <pageSetup fitToHeight="0" fitToWidth="1" horizontalDpi="600" verticalDpi="600" orientation="portrait" paperSize="9" scale="61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view="pageBreakPreview" zoomScaleSheetLayoutView="100" zoomScalePageLayoutView="0" workbookViewId="0" topLeftCell="A1">
      <selection activeCell="N40" sqref="N40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0.8984375" style="1" customWidth="1"/>
    <col min="13" max="15" width="12.59765625" style="1" customWidth="1"/>
    <col min="16" max="16" width="9" style="1" customWidth="1"/>
    <col min="17" max="17" width="12.3984375" style="1" bestFit="1" customWidth="1"/>
    <col min="18" max="18" width="10.8984375" style="1" bestFit="1" customWidth="1"/>
    <col min="19" max="19" width="11.8984375" style="1" bestFit="1" customWidth="1"/>
    <col min="20" max="16384" width="9" style="1" customWidth="1"/>
  </cols>
  <sheetData>
    <row r="1" spans="1:15" ht="15">
      <c r="A1" s="24"/>
      <c r="B1" s="25"/>
      <c r="C1" s="25"/>
      <c r="D1" s="25"/>
      <c r="E1" s="25"/>
      <c r="F1" s="25"/>
      <c r="G1" s="25"/>
      <c r="H1" s="25"/>
      <c r="I1" s="71"/>
      <c r="J1" s="72"/>
      <c r="K1" s="72"/>
      <c r="L1" s="25"/>
      <c r="M1" s="25"/>
      <c r="N1" s="25"/>
      <c r="O1" s="25"/>
    </row>
    <row r="2" spans="1:15" s="2" customFormat="1" ht="30" customHeight="1">
      <c r="A2" s="23">
        <v>8</v>
      </c>
      <c r="B2" s="241" t="s">
        <v>103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7" t="s">
        <v>148</v>
      </c>
      <c r="N2" s="247"/>
      <c r="O2" s="247"/>
    </row>
    <row r="3" spans="1:15" s="2" customFormat="1" ht="15" customHeight="1">
      <c r="A3" s="26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7"/>
      <c r="L3" s="27"/>
      <c r="M3" s="27"/>
      <c r="N3" s="30"/>
      <c r="O3" s="30"/>
    </row>
    <row r="4" spans="1:15" s="2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7"/>
      <c r="L4" s="27"/>
      <c r="M4" s="27"/>
      <c r="N4" s="30"/>
      <c r="O4" s="30"/>
    </row>
    <row r="5" spans="1:15" s="2" customFormat="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7"/>
      <c r="L5" s="27"/>
      <c r="M5" s="27"/>
      <c r="N5" s="30"/>
      <c r="O5" s="30"/>
    </row>
    <row r="6" spans="1:15" s="2" customFormat="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7"/>
      <c r="L6" s="27"/>
      <c r="M6" s="27"/>
      <c r="N6" s="30"/>
      <c r="O6" s="30"/>
    </row>
    <row r="7" spans="1:15" s="2" customFormat="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7"/>
      <c r="L7" s="27"/>
      <c r="M7" s="27"/>
      <c r="N7" s="30"/>
      <c r="O7" s="30"/>
    </row>
    <row r="8" spans="1:15" s="2" customFormat="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7"/>
      <c r="L8" s="27"/>
      <c r="M8" s="27"/>
      <c r="N8" s="30"/>
      <c r="O8" s="30"/>
    </row>
    <row r="9" spans="1:15" s="2" customFormat="1" ht="15" customHeight="1">
      <c r="A9" s="243" t="s">
        <v>40</v>
      </c>
      <c r="B9" s="243"/>
      <c r="C9" s="243"/>
      <c r="D9" s="28"/>
      <c r="E9" s="23"/>
      <c r="F9" s="23"/>
      <c r="G9" s="23"/>
      <c r="H9" s="23"/>
      <c r="I9" s="23"/>
      <c r="J9" s="23"/>
      <c r="K9" s="27"/>
      <c r="L9" s="27"/>
      <c r="M9" s="27"/>
      <c r="N9" s="30"/>
      <c r="O9" s="30"/>
    </row>
    <row r="10" spans="1:15" s="2" customFormat="1" ht="30" customHeight="1">
      <c r="A10" s="242" t="s">
        <v>46</v>
      </c>
      <c r="B10" s="242"/>
      <c r="C10" s="242"/>
      <c r="D10" s="29"/>
      <c r="E10" s="23"/>
      <c r="F10" s="23"/>
      <c r="G10" s="23"/>
      <c r="H10" s="23"/>
      <c r="I10" s="23"/>
      <c r="J10" s="23"/>
      <c r="K10" s="27"/>
      <c r="L10" s="27"/>
      <c r="M10" s="27"/>
      <c r="N10" s="30"/>
      <c r="O10" s="30"/>
    </row>
    <row r="11" spans="1:15" s="2" customFormat="1" ht="15" customHeight="1">
      <c r="A11" s="23"/>
      <c r="B11" s="23"/>
      <c r="C11" s="23"/>
      <c r="D11" s="308" t="s">
        <v>60</v>
      </c>
      <c r="E11" s="308"/>
      <c r="F11" s="308"/>
      <c r="G11" s="308"/>
      <c r="H11" s="308"/>
      <c r="I11" s="308"/>
      <c r="J11" s="308"/>
      <c r="K11" s="308"/>
      <c r="L11" s="23"/>
      <c r="M11" s="27"/>
      <c r="N11" s="27"/>
      <c r="O11" s="27"/>
    </row>
    <row r="12" spans="1:22" ht="15.75" thickBot="1">
      <c r="A12" s="25"/>
      <c r="B12" s="25"/>
      <c r="C12" s="25"/>
      <c r="D12" s="25"/>
      <c r="E12" s="25"/>
      <c r="F12" s="25"/>
      <c r="G12" s="25"/>
      <c r="H12" s="25"/>
      <c r="I12" s="71"/>
      <c r="J12" s="72"/>
      <c r="K12" s="72"/>
      <c r="L12" s="25"/>
      <c r="M12" s="25"/>
      <c r="N12" s="25"/>
      <c r="O12" s="25"/>
      <c r="R12" s="3"/>
      <c r="S12" s="3"/>
      <c r="U12" s="3"/>
      <c r="V12" s="3"/>
    </row>
    <row r="13" spans="1:22" ht="38.25">
      <c r="A13" s="248" t="s">
        <v>0</v>
      </c>
      <c r="B13" s="262" t="s">
        <v>1</v>
      </c>
      <c r="C13" s="250"/>
      <c r="D13" s="250"/>
      <c r="E13" s="250"/>
      <c r="F13" s="263"/>
      <c r="G13" s="248" t="s">
        <v>2</v>
      </c>
      <c r="H13" s="256" t="s">
        <v>3</v>
      </c>
      <c r="I13" s="257"/>
      <c r="J13" s="257"/>
      <c r="K13" s="266"/>
      <c r="L13" s="31" t="s">
        <v>4</v>
      </c>
      <c r="M13" s="31" t="s">
        <v>90</v>
      </c>
      <c r="N13" s="31" t="s">
        <v>91</v>
      </c>
      <c r="O13" s="31" t="s">
        <v>5</v>
      </c>
      <c r="R13" s="3"/>
      <c r="S13" s="3"/>
      <c r="U13" s="3"/>
      <c r="V13" s="3"/>
    </row>
    <row r="14" spans="1:22" ht="15.75" thickBot="1">
      <c r="A14" s="249"/>
      <c r="B14" s="264"/>
      <c r="C14" s="251"/>
      <c r="D14" s="251"/>
      <c r="E14" s="251"/>
      <c r="F14" s="265"/>
      <c r="G14" s="249"/>
      <c r="H14" s="258"/>
      <c r="I14" s="259"/>
      <c r="J14" s="259"/>
      <c r="K14" s="267"/>
      <c r="L14" s="32" t="s">
        <v>6</v>
      </c>
      <c r="M14" s="32" t="s">
        <v>6</v>
      </c>
      <c r="N14" s="32" t="s">
        <v>6</v>
      </c>
      <c r="O14" s="32" t="s">
        <v>6</v>
      </c>
      <c r="R14" s="3"/>
      <c r="S14" s="3"/>
      <c r="U14" s="3"/>
      <c r="V14" s="3"/>
    </row>
    <row r="15" spans="1:22" ht="15" customHeight="1" thickBot="1">
      <c r="A15" s="287" t="s">
        <v>98</v>
      </c>
      <c r="B15" s="245" t="s">
        <v>15</v>
      </c>
      <c r="C15" s="246"/>
      <c r="D15" s="246"/>
      <c r="E15" s="246"/>
      <c r="F15" s="268"/>
      <c r="G15" s="47" t="s">
        <v>20</v>
      </c>
      <c r="H15" s="134">
        <v>10.932</v>
      </c>
      <c r="I15" s="74"/>
      <c r="J15" s="75" t="s">
        <v>12</v>
      </c>
      <c r="K15" s="74"/>
      <c r="L15" s="139">
        <v>0</v>
      </c>
      <c r="M15" s="41">
        <f>ROUND(L15*H15,3)</f>
        <v>0</v>
      </c>
      <c r="N15" s="41">
        <f>O15-M15</f>
        <v>0</v>
      </c>
      <c r="O15" s="41">
        <f>ROUND(M15*1.23,3)</f>
        <v>0</v>
      </c>
      <c r="R15" s="3"/>
      <c r="S15" s="3"/>
      <c r="U15" s="3"/>
      <c r="V15" s="3"/>
    </row>
    <row r="16" spans="1:22" ht="15.75" thickBot="1">
      <c r="A16" s="287"/>
      <c r="B16" s="273" t="s">
        <v>78</v>
      </c>
      <c r="C16" s="273"/>
      <c r="D16" s="273"/>
      <c r="E16" s="273"/>
      <c r="F16" s="273"/>
      <c r="G16" s="33"/>
      <c r="H16" s="135"/>
      <c r="I16" s="77"/>
      <c r="J16" s="78"/>
      <c r="K16" s="79"/>
      <c r="L16" s="140"/>
      <c r="M16" s="58">
        <f>SUM(M15:M15)</f>
        <v>0</v>
      </c>
      <c r="N16" s="58">
        <f>SUM(N15:N15)</f>
        <v>0</v>
      </c>
      <c r="O16" s="58">
        <f>SUM(O15:O15)</f>
        <v>0</v>
      </c>
      <c r="R16" s="3"/>
      <c r="S16" s="3"/>
      <c r="U16" s="3"/>
      <c r="V16" s="3"/>
    </row>
    <row r="17" spans="1:22" ht="15.75" thickBot="1">
      <c r="A17" s="287"/>
      <c r="B17" s="277" t="s">
        <v>27</v>
      </c>
      <c r="C17" s="278"/>
      <c r="D17" s="278"/>
      <c r="E17" s="278"/>
      <c r="F17" s="279"/>
      <c r="G17" s="280" t="s">
        <v>20</v>
      </c>
      <c r="H17" s="136">
        <f>H15</f>
        <v>10.932</v>
      </c>
      <c r="I17" s="81"/>
      <c r="J17" s="82" t="s">
        <v>12</v>
      </c>
      <c r="K17" s="83"/>
      <c r="L17" s="141">
        <v>0</v>
      </c>
      <c r="M17" s="41">
        <f>ROUND(L17*H17,3)</f>
        <v>0</v>
      </c>
      <c r="N17" s="41">
        <f>O17-M17</f>
        <v>0</v>
      </c>
      <c r="O17" s="41">
        <f>ROUND(M17*1.23,3)</f>
        <v>0</v>
      </c>
      <c r="R17" s="3"/>
      <c r="S17" s="3"/>
      <c r="U17" s="3"/>
      <c r="V17" s="3"/>
    </row>
    <row r="18" spans="1:22" ht="15.75" thickBot="1">
      <c r="A18" s="287"/>
      <c r="B18" s="288" t="s">
        <v>28</v>
      </c>
      <c r="C18" s="288"/>
      <c r="D18" s="288"/>
      <c r="E18" s="288"/>
      <c r="F18" s="288"/>
      <c r="G18" s="281"/>
      <c r="H18" s="195">
        <v>0.0545</v>
      </c>
      <c r="I18" s="84" t="s">
        <v>32</v>
      </c>
      <c r="J18" s="85">
        <v>12</v>
      </c>
      <c r="K18" s="86" t="s">
        <v>31</v>
      </c>
      <c r="L18" s="142">
        <v>0</v>
      </c>
      <c r="M18" s="41">
        <f>ROUND(L18*H18,3)</f>
        <v>0</v>
      </c>
      <c r="N18" s="87">
        <f>O18-M18</f>
        <v>0</v>
      </c>
      <c r="O18" s="41">
        <f>ROUND(M18*1.23,3)</f>
        <v>0</v>
      </c>
      <c r="R18" s="3"/>
      <c r="S18" s="3"/>
      <c r="U18" s="3"/>
      <c r="V18" s="3"/>
    </row>
    <row r="19" spans="1:22" ht="15.75" thickBot="1">
      <c r="A19" s="287"/>
      <c r="B19" s="270" t="s">
        <v>29</v>
      </c>
      <c r="C19" s="270"/>
      <c r="D19" s="270"/>
      <c r="E19" s="270"/>
      <c r="F19" s="270"/>
      <c r="G19" s="281"/>
      <c r="H19" s="195">
        <v>0.0545</v>
      </c>
      <c r="I19" s="81" t="s">
        <v>32</v>
      </c>
      <c r="J19" s="88">
        <v>12</v>
      </c>
      <c r="K19" s="89" t="s">
        <v>31</v>
      </c>
      <c r="L19" s="142">
        <v>0</v>
      </c>
      <c r="M19" s="41">
        <f>ROUND(L19*H19,3)</f>
        <v>0</v>
      </c>
      <c r="N19" s="87">
        <f>O19-M19</f>
        <v>0</v>
      </c>
      <c r="O19" s="41">
        <f>ROUND(M19*1.23,3)</f>
        <v>0</v>
      </c>
      <c r="R19" s="3"/>
      <c r="S19" s="3"/>
      <c r="U19" s="3"/>
      <c r="V19" s="3"/>
    </row>
    <row r="20" spans="1:22" ht="15.75" thickBot="1">
      <c r="A20" s="287"/>
      <c r="B20" s="269" t="s">
        <v>30</v>
      </c>
      <c r="C20" s="270"/>
      <c r="D20" s="270"/>
      <c r="E20" s="270"/>
      <c r="F20" s="270"/>
      <c r="G20" s="281"/>
      <c r="H20" s="136">
        <f>H15</f>
        <v>10.932</v>
      </c>
      <c r="I20" s="90"/>
      <c r="J20" s="91" t="s">
        <v>12</v>
      </c>
      <c r="K20" s="92"/>
      <c r="L20" s="142">
        <v>0</v>
      </c>
      <c r="M20" s="41">
        <f>ROUND(L20*H20,3)</f>
        <v>0</v>
      </c>
      <c r="N20" s="87">
        <f>O20-M20</f>
        <v>0</v>
      </c>
      <c r="O20" s="41">
        <f>ROUND(M20*1.23,3)</f>
        <v>0</v>
      </c>
      <c r="R20" s="3"/>
      <c r="S20" s="3"/>
      <c r="V20" s="3"/>
    </row>
    <row r="21" spans="1:19" ht="15.75" thickBot="1">
      <c r="A21" s="287"/>
      <c r="B21" s="93" t="s">
        <v>75</v>
      </c>
      <c r="C21" s="94"/>
      <c r="D21" s="94"/>
      <c r="E21" s="94"/>
      <c r="F21" s="95"/>
      <c r="G21" s="281"/>
      <c r="H21" s="137">
        <v>2</v>
      </c>
      <c r="I21" s="81" t="s">
        <v>32</v>
      </c>
      <c r="J21" s="88">
        <v>12</v>
      </c>
      <c r="K21" s="97" t="s">
        <v>31</v>
      </c>
      <c r="L21" s="22">
        <v>0</v>
      </c>
      <c r="M21" s="41">
        <f>ROUND(L21*H21,3)</f>
        <v>0</v>
      </c>
      <c r="N21" s="98">
        <f>O21-M21</f>
        <v>0</v>
      </c>
      <c r="O21" s="41">
        <f>ROUND(M21*1.23,3)</f>
        <v>0</v>
      </c>
      <c r="R21" s="3"/>
      <c r="S21" s="3"/>
    </row>
    <row r="22" spans="1:19" ht="15.75" thickBot="1">
      <c r="A22" s="287"/>
      <c r="B22" s="284" t="s">
        <v>76</v>
      </c>
      <c r="C22" s="273"/>
      <c r="D22" s="273"/>
      <c r="E22" s="273"/>
      <c r="F22" s="289"/>
      <c r="G22" s="99"/>
      <c r="H22" s="191" t="s">
        <v>8</v>
      </c>
      <c r="I22" s="101"/>
      <c r="J22" s="102"/>
      <c r="K22" s="103"/>
      <c r="L22" s="143"/>
      <c r="M22" s="105">
        <f>SUM(M17:M21)</f>
        <v>0</v>
      </c>
      <c r="N22" s="105">
        <f>SUM(N17:N21)</f>
        <v>0</v>
      </c>
      <c r="O22" s="105">
        <f>SUM(O17:O21)</f>
        <v>0</v>
      </c>
      <c r="R22" s="3"/>
      <c r="S22" s="3"/>
    </row>
    <row r="23" spans="1:19" ht="15" customHeight="1" thickBot="1">
      <c r="A23" s="249"/>
      <c r="B23" s="284" t="s">
        <v>7</v>
      </c>
      <c r="C23" s="285"/>
      <c r="D23" s="285"/>
      <c r="E23" s="285"/>
      <c r="F23" s="286"/>
      <c r="G23" s="106"/>
      <c r="H23" s="192"/>
      <c r="I23" s="108"/>
      <c r="J23" s="109"/>
      <c r="K23" s="108"/>
      <c r="L23" s="144"/>
      <c r="M23" s="58">
        <f>M16+M22</f>
        <v>0</v>
      </c>
      <c r="N23" s="58">
        <f>N16+N22</f>
        <v>0</v>
      </c>
      <c r="O23" s="58">
        <f>O16+O22</f>
        <v>0</v>
      </c>
      <c r="R23" s="3"/>
      <c r="S23" s="3"/>
    </row>
    <row r="24" spans="1:22" ht="15" customHeight="1" thickBot="1">
      <c r="A24" s="287" t="s">
        <v>99</v>
      </c>
      <c r="B24" s="245" t="s">
        <v>15</v>
      </c>
      <c r="C24" s="246"/>
      <c r="D24" s="246"/>
      <c r="E24" s="246"/>
      <c r="F24" s="268"/>
      <c r="G24" s="47" t="s">
        <v>20</v>
      </c>
      <c r="H24" s="134">
        <v>377.377</v>
      </c>
      <c r="I24" s="74"/>
      <c r="J24" s="75" t="s">
        <v>12</v>
      </c>
      <c r="K24" s="74"/>
      <c r="L24" s="139">
        <v>0</v>
      </c>
      <c r="M24" s="41">
        <f>ROUND(L24*H24,3)</f>
        <v>0</v>
      </c>
      <c r="N24" s="41">
        <f>O24-M24</f>
        <v>0</v>
      </c>
      <c r="O24" s="41">
        <f>ROUND(M24*1.23,3)</f>
        <v>0</v>
      </c>
      <c r="R24" s="3"/>
      <c r="S24" s="3"/>
      <c r="U24" s="3"/>
      <c r="V24" s="3"/>
    </row>
    <row r="25" spans="1:22" ht="15.75" thickBot="1">
      <c r="A25" s="287"/>
      <c r="B25" s="273" t="s">
        <v>78</v>
      </c>
      <c r="C25" s="273"/>
      <c r="D25" s="273"/>
      <c r="E25" s="273"/>
      <c r="F25" s="273"/>
      <c r="G25" s="33"/>
      <c r="H25" s="135"/>
      <c r="I25" s="77"/>
      <c r="J25" s="78"/>
      <c r="K25" s="79"/>
      <c r="L25" s="140"/>
      <c r="M25" s="58">
        <f>SUM(M24:M24)</f>
        <v>0</v>
      </c>
      <c r="N25" s="58">
        <f>SUM(N24:N24)</f>
        <v>0</v>
      </c>
      <c r="O25" s="58">
        <f>SUM(O24:O24)</f>
        <v>0</v>
      </c>
      <c r="R25" s="3"/>
      <c r="S25" s="3"/>
      <c r="U25" s="3"/>
      <c r="V25" s="3"/>
    </row>
    <row r="26" spans="1:22" ht="15.75" thickBot="1">
      <c r="A26" s="287"/>
      <c r="B26" s="277" t="s">
        <v>27</v>
      </c>
      <c r="C26" s="278"/>
      <c r="D26" s="278"/>
      <c r="E26" s="278"/>
      <c r="F26" s="279"/>
      <c r="G26" s="280" t="s">
        <v>20</v>
      </c>
      <c r="H26" s="136">
        <f>H24</f>
        <v>377.377</v>
      </c>
      <c r="I26" s="81"/>
      <c r="J26" s="82" t="s">
        <v>12</v>
      </c>
      <c r="K26" s="83"/>
      <c r="L26" s="141">
        <v>0</v>
      </c>
      <c r="M26" s="41">
        <f>ROUND(L26*H26,3)</f>
        <v>0</v>
      </c>
      <c r="N26" s="41">
        <f>O26-M26</f>
        <v>0</v>
      </c>
      <c r="O26" s="41">
        <f>ROUND(M26*1.23,3)</f>
        <v>0</v>
      </c>
      <c r="R26" s="3"/>
      <c r="S26" s="3"/>
      <c r="U26" s="3"/>
      <c r="V26" s="3"/>
    </row>
    <row r="27" spans="1:22" ht="15.75" thickBot="1">
      <c r="A27" s="287"/>
      <c r="B27" s="288" t="s">
        <v>28</v>
      </c>
      <c r="C27" s="288"/>
      <c r="D27" s="288"/>
      <c r="E27" s="288"/>
      <c r="F27" s="288"/>
      <c r="G27" s="281"/>
      <c r="H27" s="190">
        <v>0.355</v>
      </c>
      <c r="I27" s="84" t="s">
        <v>32</v>
      </c>
      <c r="J27" s="85">
        <v>12</v>
      </c>
      <c r="K27" s="86" t="s">
        <v>31</v>
      </c>
      <c r="L27" s="142">
        <v>0</v>
      </c>
      <c r="M27" s="87">
        <f>ROUND(L27*H27*J27,3)</f>
        <v>0</v>
      </c>
      <c r="N27" s="87">
        <f>O27-M27</f>
        <v>0</v>
      </c>
      <c r="O27" s="41">
        <f>ROUND(M27*1.23,3)</f>
        <v>0</v>
      </c>
      <c r="R27" s="3"/>
      <c r="S27" s="3"/>
      <c r="U27" s="3"/>
      <c r="V27" s="3"/>
    </row>
    <row r="28" spans="1:22" ht="15.75" thickBot="1">
      <c r="A28" s="287"/>
      <c r="B28" s="270" t="s">
        <v>29</v>
      </c>
      <c r="C28" s="270"/>
      <c r="D28" s="270"/>
      <c r="E28" s="270"/>
      <c r="F28" s="270"/>
      <c r="G28" s="281"/>
      <c r="H28" s="190">
        <v>0.355</v>
      </c>
      <c r="I28" s="81" t="s">
        <v>32</v>
      </c>
      <c r="J28" s="88">
        <v>12</v>
      </c>
      <c r="K28" s="89" t="s">
        <v>31</v>
      </c>
      <c r="L28" s="142">
        <v>0</v>
      </c>
      <c r="M28" s="87">
        <f>ROUND(L28*H28*J28,3)</f>
        <v>0</v>
      </c>
      <c r="N28" s="87">
        <f>O28-M28</f>
        <v>0</v>
      </c>
      <c r="O28" s="41">
        <f>ROUND(M28*1.23,3)</f>
        <v>0</v>
      </c>
      <c r="R28" s="3"/>
      <c r="S28" s="3"/>
      <c r="U28" s="3"/>
      <c r="V28" s="3"/>
    </row>
    <row r="29" spans="1:22" ht="15.75" thickBot="1">
      <c r="A29" s="287"/>
      <c r="B29" s="269" t="s">
        <v>30</v>
      </c>
      <c r="C29" s="270"/>
      <c r="D29" s="270"/>
      <c r="E29" s="270"/>
      <c r="F29" s="270"/>
      <c r="G29" s="281"/>
      <c r="H29" s="136">
        <f>H24</f>
        <v>377.377</v>
      </c>
      <c r="I29" s="90"/>
      <c r="J29" s="91" t="s">
        <v>12</v>
      </c>
      <c r="K29" s="92"/>
      <c r="L29" s="142">
        <v>0</v>
      </c>
      <c r="M29" s="87">
        <f>ROUND(L29*H29,3)</f>
        <v>0</v>
      </c>
      <c r="N29" s="87">
        <f>O29-M29</f>
        <v>0</v>
      </c>
      <c r="O29" s="41">
        <f>ROUND(M29*1.23,3)</f>
        <v>0</v>
      </c>
      <c r="R29" s="3"/>
      <c r="S29" s="3"/>
      <c r="V29" s="3"/>
    </row>
    <row r="30" spans="1:19" ht="15.75" thickBot="1">
      <c r="A30" s="287"/>
      <c r="B30" s="93" t="s">
        <v>75</v>
      </c>
      <c r="C30" s="94"/>
      <c r="D30" s="94"/>
      <c r="E30" s="94"/>
      <c r="F30" s="95"/>
      <c r="G30" s="281"/>
      <c r="H30" s="96">
        <v>5</v>
      </c>
      <c r="I30" s="81" t="s">
        <v>32</v>
      </c>
      <c r="J30" s="88">
        <v>12</v>
      </c>
      <c r="K30" s="97" t="s">
        <v>31</v>
      </c>
      <c r="L30" s="22">
        <v>0</v>
      </c>
      <c r="M30" s="45">
        <f>ROUND(L30*H30*J30,3)</f>
        <v>0</v>
      </c>
      <c r="N30" s="98">
        <f>O30-M30</f>
        <v>0</v>
      </c>
      <c r="O30" s="41">
        <f>ROUND(M30*1.23,3)</f>
        <v>0</v>
      </c>
      <c r="R30" s="3"/>
      <c r="S30" s="3"/>
    </row>
    <row r="31" spans="1:19" ht="15.75" thickBot="1">
      <c r="A31" s="287"/>
      <c r="B31" s="284" t="s">
        <v>76</v>
      </c>
      <c r="C31" s="273"/>
      <c r="D31" s="273"/>
      <c r="E31" s="273"/>
      <c r="F31" s="289"/>
      <c r="G31" s="99"/>
      <c r="H31" s="100" t="s">
        <v>8</v>
      </c>
      <c r="I31" s="101"/>
      <c r="J31" s="102"/>
      <c r="K31" s="103"/>
      <c r="L31" s="104"/>
      <c r="M31" s="105">
        <f>SUM(M26:M30)</f>
        <v>0</v>
      </c>
      <c r="N31" s="105">
        <f>SUM(N26:N30)</f>
        <v>0</v>
      </c>
      <c r="O31" s="105">
        <f>SUM(O26:O30)</f>
        <v>0</v>
      </c>
      <c r="R31" s="3"/>
      <c r="S31" s="3"/>
    </row>
    <row r="32" spans="1:19" ht="15" customHeight="1" thickBot="1">
      <c r="A32" s="249"/>
      <c r="B32" s="284" t="s">
        <v>7</v>
      </c>
      <c r="C32" s="285"/>
      <c r="D32" s="285"/>
      <c r="E32" s="285"/>
      <c r="F32" s="286"/>
      <c r="G32" s="106"/>
      <c r="H32" s="107"/>
      <c r="I32" s="108"/>
      <c r="J32" s="109"/>
      <c r="K32" s="108"/>
      <c r="L32" s="110"/>
      <c r="M32" s="58">
        <f>M25+M31</f>
        <v>0</v>
      </c>
      <c r="N32" s="58">
        <f>N25+N31</f>
        <v>0</v>
      </c>
      <c r="O32" s="58">
        <f>O25+O31</f>
        <v>0</v>
      </c>
      <c r="R32" s="3"/>
      <c r="S32" s="3"/>
    </row>
    <row r="33" spans="1:19" ht="15" customHeight="1">
      <c r="A33" s="59"/>
      <c r="B33" s="60"/>
      <c r="C33" s="61"/>
      <c r="D33" s="61"/>
      <c r="E33" s="61"/>
      <c r="F33" s="61"/>
      <c r="G33" s="62"/>
      <c r="H33" s="63"/>
      <c r="I33" s="63"/>
      <c r="J33" s="111"/>
      <c r="K33" s="111"/>
      <c r="L33" s="63"/>
      <c r="M33" s="64"/>
      <c r="N33" s="64"/>
      <c r="O33" s="64"/>
      <c r="R33" s="3"/>
      <c r="S33" s="3"/>
    </row>
    <row r="34" spans="1:19" ht="15.75" thickBot="1">
      <c r="A34" s="25"/>
      <c r="B34" s="25"/>
      <c r="C34" s="25"/>
      <c r="D34" s="25"/>
      <c r="E34" s="25"/>
      <c r="F34" s="25"/>
      <c r="G34" s="25"/>
      <c r="H34" s="25"/>
      <c r="I34" s="71"/>
      <c r="J34" s="72"/>
      <c r="K34" s="72"/>
      <c r="L34" s="274" t="s">
        <v>19</v>
      </c>
      <c r="M34" s="274"/>
      <c r="N34" s="274"/>
      <c r="O34" s="274"/>
      <c r="R34" s="3"/>
      <c r="S34" s="3"/>
    </row>
    <row r="35" spans="1:15" s="12" customFormat="1" ht="26.25" thickBot="1">
      <c r="A35" s="112"/>
      <c r="B35" s="112"/>
      <c r="C35" s="112"/>
      <c r="D35" s="112"/>
      <c r="E35" s="112"/>
      <c r="F35" s="112"/>
      <c r="G35" s="112"/>
      <c r="H35" s="138"/>
      <c r="I35" s="112"/>
      <c r="J35" s="112"/>
      <c r="K35" s="275"/>
      <c r="L35" s="276"/>
      <c r="M35" s="113" t="s">
        <v>9</v>
      </c>
      <c r="N35" s="113" t="s">
        <v>10</v>
      </c>
      <c r="O35" s="113" t="s">
        <v>45</v>
      </c>
    </row>
    <row r="36" spans="1:15" ht="15.75" customHeight="1" thickBot="1">
      <c r="A36" s="25"/>
      <c r="B36" s="25"/>
      <c r="C36" s="25"/>
      <c r="D36" s="25"/>
      <c r="E36" s="25"/>
      <c r="F36" s="25"/>
      <c r="G36" s="25"/>
      <c r="H36" s="25"/>
      <c r="I36" s="71"/>
      <c r="J36" s="72"/>
      <c r="K36" s="271" t="s">
        <v>14</v>
      </c>
      <c r="L36" s="272"/>
      <c r="M36" s="130">
        <f>M23</f>
        <v>0</v>
      </c>
      <c r="N36" s="130">
        <f>N23</f>
        <v>0</v>
      </c>
      <c r="O36" s="130">
        <f>O23</f>
        <v>0</v>
      </c>
    </row>
    <row r="37" spans="1:15" ht="15.75" customHeight="1" thickBot="1">
      <c r="A37" s="25"/>
      <c r="B37" s="25"/>
      <c r="C37" s="25"/>
      <c r="D37" s="25"/>
      <c r="E37" s="25"/>
      <c r="F37" s="25"/>
      <c r="G37" s="25"/>
      <c r="H37" s="25"/>
      <c r="I37" s="71"/>
      <c r="J37" s="72"/>
      <c r="K37" s="271" t="s">
        <v>65</v>
      </c>
      <c r="L37" s="272"/>
      <c r="M37" s="131">
        <f>M32</f>
        <v>0</v>
      </c>
      <c r="N37" s="131">
        <f>N32</f>
        <v>0</v>
      </c>
      <c r="O37" s="131">
        <f>O32</f>
        <v>0</v>
      </c>
    </row>
    <row r="38" spans="1:15" ht="15.75" thickBot="1">
      <c r="A38" s="25"/>
      <c r="B38" s="25"/>
      <c r="C38" s="25"/>
      <c r="D38" s="25"/>
      <c r="E38" s="25"/>
      <c r="F38" s="25"/>
      <c r="G38" s="25"/>
      <c r="H38" s="25"/>
      <c r="I38" s="71"/>
      <c r="J38" s="72"/>
      <c r="K38" s="282" t="s">
        <v>11</v>
      </c>
      <c r="L38" s="283"/>
      <c r="M38" s="115">
        <f>SUM(M36:M37)</f>
        <v>0</v>
      </c>
      <c r="N38" s="115">
        <f>SUM(N36:N37)</f>
        <v>0</v>
      </c>
      <c r="O38" s="115">
        <f>SUM(O36:O37)</f>
        <v>0</v>
      </c>
    </row>
    <row r="39" spans="1:17" s="4" customFormat="1" ht="15" customHeight="1">
      <c r="A39" s="59"/>
      <c r="B39" s="60"/>
      <c r="C39" s="61"/>
      <c r="D39" s="61"/>
      <c r="E39" s="61"/>
      <c r="F39" s="61"/>
      <c r="G39" s="62"/>
      <c r="H39" s="63"/>
      <c r="I39" s="63"/>
      <c r="J39" s="63"/>
      <c r="K39" s="64"/>
      <c r="L39" s="64"/>
      <c r="M39" s="64"/>
      <c r="N39" s="61"/>
      <c r="O39" s="61"/>
      <c r="P39" s="7"/>
      <c r="Q39" s="7"/>
    </row>
    <row r="40" spans="1:17" s="4" customFormat="1" ht="15" customHeight="1">
      <c r="A40" s="59"/>
      <c r="B40" s="60"/>
      <c r="C40" s="61"/>
      <c r="D40" s="61"/>
      <c r="E40" s="61"/>
      <c r="F40" s="61"/>
      <c r="G40" s="62"/>
      <c r="H40" s="63"/>
      <c r="I40" s="63"/>
      <c r="J40" s="63"/>
      <c r="K40" s="64"/>
      <c r="L40" s="64"/>
      <c r="M40" s="64"/>
      <c r="N40" s="61"/>
      <c r="O40" s="61"/>
      <c r="P40" s="7"/>
      <c r="Q40" s="7"/>
    </row>
    <row r="41" spans="1:17" s="4" customFormat="1" ht="15" customHeight="1">
      <c r="A41" s="59"/>
      <c r="B41" s="60"/>
      <c r="C41" s="61"/>
      <c r="D41" s="61"/>
      <c r="E41" s="61"/>
      <c r="F41" s="61"/>
      <c r="G41" s="62"/>
      <c r="H41" s="63"/>
      <c r="I41" s="63"/>
      <c r="J41" s="63"/>
      <c r="K41" s="64"/>
      <c r="L41" s="64"/>
      <c r="M41" s="64"/>
      <c r="N41" s="61"/>
      <c r="O41" s="61"/>
      <c r="P41" s="7"/>
      <c r="Q41" s="7"/>
    </row>
    <row r="42" spans="1:17" s="4" customFormat="1" ht="15" customHeight="1">
      <c r="A42" s="59"/>
      <c r="B42" s="60"/>
      <c r="C42" s="61"/>
      <c r="D42" s="61"/>
      <c r="E42" s="61"/>
      <c r="F42" s="61"/>
      <c r="G42" s="62"/>
      <c r="H42" s="63"/>
      <c r="I42" s="63"/>
      <c r="J42" s="63"/>
      <c r="K42" s="64"/>
      <c r="L42" s="64"/>
      <c r="M42" s="64"/>
      <c r="N42" s="61"/>
      <c r="O42" s="61"/>
      <c r="P42" s="7"/>
      <c r="Q42" s="7"/>
    </row>
    <row r="43" spans="1:17" s="4" customFormat="1" ht="15" customHeight="1">
      <c r="A43" s="59"/>
      <c r="B43" s="60"/>
      <c r="C43" s="61"/>
      <c r="D43" s="61"/>
      <c r="E43" s="61"/>
      <c r="F43" s="61"/>
      <c r="G43" s="62"/>
      <c r="H43" s="63"/>
      <c r="I43" s="63"/>
      <c r="J43" s="63"/>
      <c r="K43" s="64"/>
      <c r="L43" s="64"/>
      <c r="M43" s="64"/>
      <c r="N43" s="61"/>
      <c r="O43" s="61"/>
      <c r="P43" s="7"/>
      <c r="Q43" s="7"/>
    </row>
    <row r="44" spans="1:17" s="10" customFormat="1" ht="15" customHeight="1">
      <c r="A44" s="60"/>
      <c r="B44" s="243" t="s">
        <v>41</v>
      </c>
      <c r="C44" s="243"/>
      <c r="D44" s="243"/>
      <c r="E44" s="65"/>
      <c r="F44" s="65"/>
      <c r="G44" s="62"/>
      <c r="H44" s="63"/>
      <c r="I44" s="65"/>
      <c r="J44" s="65"/>
      <c r="K44" s="65"/>
      <c r="L44" s="243" t="s">
        <v>47</v>
      </c>
      <c r="M44" s="243"/>
      <c r="N44" s="243"/>
      <c r="O44" s="28"/>
      <c r="Q44" s="11"/>
    </row>
    <row r="45" spans="1:17" s="8" customFormat="1" ht="15" customHeight="1">
      <c r="A45" s="66"/>
      <c r="B45" s="66"/>
      <c r="C45" s="67" t="s">
        <v>42</v>
      </c>
      <c r="D45" s="68"/>
      <c r="E45" s="68"/>
      <c r="F45" s="68"/>
      <c r="G45" s="69"/>
      <c r="H45" s="70"/>
      <c r="I45" s="68"/>
      <c r="J45" s="68"/>
      <c r="K45" s="68"/>
      <c r="L45" s="70"/>
      <c r="M45" s="67" t="s">
        <v>43</v>
      </c>
      <c r="N45" s="68"/>
      <c r="O45" s="29"/>
      <c r="Q45" s="9"/>
    </row>
    <row r="46" spans="1:15" ht="15">
      <c r="A46" s="25"/>
      <c r="B46" s="25"/>
      <c r="C46" s="25"/>
      <c r="D46" s="25"/>
      <c r="E46" s="25"/>
      <c r="F46" s="25"/>
      <c r="G46" s="25"/>
      <c r="H46" s="25"/>
      <c r="I46" s="71"/>
      <c r="J46" s="72"/>
      <c r="K46" s="72"/>
      <c r="L46" s="25"/>
      <c r="M46" s="25"/>
      <c r="N46" s="25"/>
      <c r="O46" s="25"/>
    </row>
    <row r="47" spans="1:15" ht="15">
      <c r="A47" s="25"/>
      <c r="B47" s="25"/>
      <c r="C47" s="25"/>
      <c r="D47" s="25"/>
      <c r="E47" s="25"/>
      <c r="F47" s="25"/>
      <c r="G47" s="25"/>
      <c r="H47" s="25"/>
      <c r="I47" s="71"/>
      <c r="J47" s="72"/>
      <c r="K47" s="72"/>
      <c r="L47" s="25"/>
      <c r="M47" s="25"/>
      <c r="N47" s="25"/>
      <c r="O47" s="25"/>
    </row>
  </sheetData>
  <sheetProtection/>
  <mergeCells count="36">
    <mergeCell ref="B2:L2"/>
    <mergeCell ref="M2:O2"/>
    <mergeCell ref="A9:C9"/>
    <mergeCell ref="A10:C10"/>
    <mergeCell ref="D11:K11"/>
    <mergeCell ref="A13:A14"/>
    <mergeCell ref="B13:F14"/>
    <mergeCell ref="G13:G14"/>
    <mergeCell ref="H13:K14"/>
    <mergeCell ref="A15:A23"/>
    <mergeCell ref="B15:F15"/>
    <mergeCell ref="B16:F16"/>
    <mergeCell ref="B17:F17"/>
    <mergeCell ref="G17:G21"/>
    <mergeCell ref="B18:F18"/>
    <mergeCell ref="B19:F19"/>
    <mergeCell ref="B20:F20"/>
    <mergeCell ref="B22:F22"/>
    <mergeCell ref="B23:F23"/>
    <mergeCell ref="B44:D44"/>
    <mergeCell ref="L44:N44"/>
    <mergeCell ref="A24:A32"/>
    <mergeCell ref="B24:F24"/>
    <mergeCell ref="B25:F25"/>
    <mergeCell ref="B26:F26"/>
    <mergeCell ref="G26:G30"/>
    <mergeCell ref="B27:F27"/>
    <mergeCell ref="L34:O34"/>
    <mergeCell ref="K35:L35"/>
    <mergeCell ref="B28:F28"/>
    <mergeCell ref="B29:F29"/>
    <mergeCell ref="B31:F31"/>
    <mergeCell ref="B32:F32"/>
    <mergeCell ref="K37:L37"/>
    <mergeCell ref="K38:L38"/>
    <mergeCell ref="K36:L36"/>
  </mergeCells>
  <printOptions/>
  <pageMargins left="0.7" right="0.7" top="0.75" bottom="0.75" header="0.3" footer="0.3"/>
  <pageSetup fitToHeight="0" fitToWidth="1" horizontalDpi="600" verticalDpi="600" orientation="portrait" paperSize="9" scale="5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Maksymiuk</dc:creator>
  <cp:keywords/>
  <dc:description/>
  <cp:lastModifiedBy>Bogumila-P</cp:lastModifiedBy>
  <cp:lastPrinted>2018-09-06T22:33:30Z</cp:lastPrinted>
  <dcterms:created xsi:type="dcterms:W3CDTF">2010-03-16T12:38:13Z</dcterms:created>
  <dcterms:modified xsi:type="dcterms:W3CDTF">2019-10-24T08:19:47Z</dcterms:modified>
  <cp:category/>
  <cp:version/>
  <cp:contentType/>
  <cp:contentStatus/>
</cp:coreProperties>
</file>